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31.12.2023\"/>
    </mc:Choice>
  </mc:AlternateContent>
  <xr:revisionPtr revIDLastSave="0" documentId="13_ncr:1_{4D765C3D-5E39-46F9-AFD7-732AB561B4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ŽETAK OPĆEG DIJELA" sheetId="1" r:id="rId1"/>
    <sheet name="EKONOMSKA KL." sheetId="3" r:id="rId2"/>
    <sheet name="PO IZVORIMA" sheetId="7" r:id="rId3"/>
    <sheet name="PROGRAMSKA KL." sheetId="6" r:id="rId4"/>
    <sheet name="FUNKCIJSKA KL." sheetId="5" r:id="rId5"/>
    <sheet name="List1" sheetId="2" r:id="rId6"/>
  </sheets>
  <definedNames>
    <definedName name="_xlnm.Print_Area" localSheetId="1">'EKONOMSKA KL.'!$A$1:$G$79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G9" i="1"/>
  <c r="G12" i="1"/>
  <c r="G8" i="1"/>
  <c r="F9" i="1"/>
  <c r="F12" i="1"/>
  <c r="F8" i="1"/>
  <c r="F38" i="1"/>
  <c r="F39" i="1"/>
  <c r="G29" i="1"/>
  <c r="G30" i="1"/>
  <c r="F29" i="1"/>
  <c r="F30" i="1"/>
  <c r="C28" i="1"/>
  <c r="D28" i="1"/>
  <c r="E28" i="1"/>
  <c r="B28" i="1"/>
  <c r="C13" i="1"/>
  <c r="D13" i="1"/>
  <c r="E13" i="1"/>
  <c r="B13" i="1"/>
  <c r="C10" i="1"/>
  <c r="D10" i="1"/>
  <c r="E10" i="1"/>
  <c r="B10" i="1"/>
  <c r="G10" i="1" l="1"/>
  <c r="F28" i="1"/>
  <c r="G28" i="1"/>
  <c r="F10" i="1"/>
  <c r="E14" i="1"/>
  <c r="E37" i="1" s="1"/>
  <c r="G13" i="1"/>
  <c r="F13" i="1"/>
  <c r="D14" i="1"/>
  <c r="C14" i="1"/>
  <c r="B14" i="1"/>
  <c r="B37" i="1" s="1"/>
  <c r="G14" i="1" l="1"/>
  <c r="F14" i="1"/>
  <c r="F37" i="1"/>
</calcChain>
</file>

<file path=xl/sharedStrings.xml><?xml version="1.0" encoding="utf-8"?>
<sst xmlns="http://schemas.openxmlformats.org/spreadsheetml/2006/main" count="362" uniqueCount="182">
  <si>
    <t>A. RAČUN PRIHODA I RASHODA</t>
  </si>
  <si>
    <t>Oznaka</t>
  </si>
  <si>
    <t>Izvorni plan (2.)</t>
  </si>
  <si>
    <t>Tekući plan (3.)</t>
  </si>
  <si>
    <t>Indeks 4./1. (5.)</t>
  </si>
  <si>
    <t>Indeks 4./3. (6.)</t>
  </si>
  <si>
    <t>B. RAČUN FINANCIRANJA</t>
  </si>
  <si>
    <r>
      <rPr>
        <b/>
        <sz val="10"/>
        <color rgb="FF000000"/>
        <rFont val="Verdana"/>
        <family val="2"/>
        <charset val="238"/>
      </rPr>
      <t>8</t>
    </r>
    <r>
      <rPr>
        <sz val="10"/>
        <color rgb="FF000000"/>
        <rFont val="Verdana"/>
        <family val="2"/>
        <charset val="238"/>
      </rPr>
      <t xml:space="preserve"> Primici od financijske imovine</t>
    </r>
  </si>
  <si>
    <r>
      <rPr>
        <b/>
        <sz val="10"/>
        <color theme="1"/>
        <rFont val="Verdana"/>
        <family val="2"/>
        <charset val="238"/>
      </rPr>
      <t>5</t>
    </r>
    <r>
      <rPr>
        <sz val="10"/>
        <color theme="1"/>
        <rFont val="Verdana"/>
        <family val="2"/>
        <charset val="238"/>
      </rPr>
      <t xml:space="preserve"> Izdaci za financ.im. i otplate zajmova</t>
    </r>
  </si>
  <si>
    <t>B. RAČUN PRIHODA I PRIMITAKA</t>
  </si>
  <si>
    <r>
      <rPr>
        <b/>
        <sz val="10"/>
        <color rgb="FF000000"/>
        <rFont val="Arial"/>
        <family val="2"/>
        <charset val="238"/>
      </rPr>
      <t>6</t>
    </r>
    <r>
      <rPr>
        <sz val="10"/>
        <color rgb="FF000000"/>
        <rFont val="Arial"/>
        <family val="2"/>
        <charset val="238"/>
      </rPr>
      <t xml:space="preserve"> Prihodi poslovanja</t>
    </r>
  </si>
  <si>
    <r>
      <rPr>
        <b/>
        <sz val="10"/>
        <color rgb="FF000000"/>
        <rFont val="Arial"/>
        <family val="2"/>
        <charset val="238"/>
      </rPr>
      <t>7</t>
    </r>
    <r>
      <rPr>
        <sz val="10"/>
        <color rgb="FF000000"/>
        <rFont val="Arial"/>
        <family val="2"/>
        <charset val="238"/>
      </rPr>
      <t xml:space="preserve"> Prihodi od prodaje nefinancijske imovine</t>
    </r>
  </si>
  <si>
    <r>
      <rPr>
        <b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 xml:space="preserve"> Rashodi poslovanja</t>
    </r>
  </si>
  <si>
    <t>4 Rashodi za nefinancijsku imovinu</t>
  </si>
  <si>
    <t>Preneseni manjak iz prethodne godine</t>
  </si>
  <si>
    <t>Ostvarenje preth. 2022. godine.             (1)</t>
  </si>
  <si>
    <t>Ostvarenje 2023.  godine        (4.)</t>
  </si>
  <si>
    <t>Ostvarenje 2023. godine        (4.)</t>
  </si>
  <si>
    <t>Ostvarenje prethodne  2022. godine (1)</t>
  </si>
  <si>
    <r>
      <t xml:space="preserve">             </t>
    </r>
    <r>
      <rPr>
        <b/>
        <sz val="16"/>
        <color indexed="8"/>
        <rFont val="Times New Roman"/>
        <family val="1"/>
        <charset val="238"/>
      </rPr>
      <t>SAŽETAK RAČUNA PRIHODA I RASHODA I RAČUNA FINANCIRANJA</t>
    </r>
  </si>
  <si>
    <t>OPĆI DIO</t>
  </si>
  <si>
    <t>D. PRIJENOS SREDSTAVA U SLIJEDEĆE RAZDOBLJE</t>
  </si>
  <si>
    <t>UKUPNO PRIHODI</t>
  </si>
  <si>
    <t>UKUPNO RASHODI</t>
  </si>
  <si>
    <t>NETO  ZADUŽIVANJE/FINANCIRANJE (B)</t>
  </si>
  <si>
    <t>PRENESENA SREDSTVA   ( C)</t>
  </si>
  <si>
    <t>RAZLIKA - VIŠAK/MANJAK (A)</t>
  </si>
  <si>
    <t>Prenesena raspoloživa sredstva iz prethodne godine</t>
  </si>
  <si>
    <t xml:space="preserve">C. PRENESENA SREDSTVA IZ PRETHODNE GODINE </t>
  </si>
  <si>
    <t>VIŠAK/MANJAK (A) +/- NETO (B)+ PRENESENA SREDSTVA ( C )</t>
  </si>
  <si>
    <t xml:space="preserve">  MANJAK</t>
  </si>
  <si>
    <t xml:space="preserve">  VIŠAK  </t>
  </si>
  <si>
    <t>GODIŠNJI  IZVJEŠTAJ O IZVRŠENJU FINANCIJSKOG PLANA 2023. GODINE                                               OSNOVNA ŠKOLA HRELJIN</t>
  </si>
  <si>
    <t>Ostvarenje/Izvršenje 1.-.12. 2022.                   2.</t>
  </si>
  <si>
    <t>Izvorni plan/Rebalans 2023.                                    3.</t>
  </si>
  <si>
    <t>Tekući plan/Rebalans 2023.                 4.</t>
  </si>
  <si>
    <t>Ostvarenje/Izvršenje 1.-12. 2023.                 5.</t>
  </si>
  <si>
    <t>Indeks 6=5/2*100 6.</t>
  </si>
  <si>
    <t>Indeks 7=5/4*100 7.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</si>
  <si>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</si>
  <si>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</si>
  <si>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</si>
  <si>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</si>
  <si>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</si>
  <si>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</si>
  <si>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</si>
  <si>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</si>
  <si>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</si>
  <si>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</si>
  <si>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</si>
  <si>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</si>
  <si>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</si>
  <si>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</si>
  <si>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</si>
  <si>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</si>
  <si>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</si>
  <si>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</si>
  <si>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</si>
  <si>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</si>
  <si>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</si>
  <si>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</si>
  <si>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</si>
  <si>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</si>
  <si>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</si>
  <si>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</si>
  <si>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</si>
  <si>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</si>
  <si>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</si>
  <si>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</si>
  <si>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</si>
  <si>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</si>
  <si>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</si>
  <si>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</si>
  <si>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</si>
  <si>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</si>
  <si>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</si>
  <si>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</si>
  <si>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</si>
  <si>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</si>
  <si>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</si>
  <si>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</si>
  <si>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</si>
  <si>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</si>
  <si>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</si>
  <si>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</si>
  <si>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</si>
  <si>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</si>
  <si>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</si>
  <si>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</si>
  <si>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</si>
  <si>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</si>
  <si>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</si>
  <si>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</si>
  <si>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</si>
  <si>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</si>
  <si>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</si>
  <si>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</si>
  <si>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3294 Članarine i norme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</si>
  <si>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</si>
  <si>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</si>
  <si>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</si>
  <si>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</si>
  <si>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</si>
  <si>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</si>
  <si>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</si>
  <si>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</si>
  <si>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</si>
  <si>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</si>
  <si>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</si>
  <si>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</si>
  <si>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</si>
  <si>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</si>
  <si>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</si>
  <si>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</si>
  <si>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</si>
  <si>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SVEUKUPNO RASHODI</t>
  </si>
  <si>
    <t>Izvor: 1 OPĆI PRIHODI I PRIMICI</t>
  </si>
  <si>
    <t>Izvor: 11 Opći prihodi i primici</t>
  </si>
  <si>
    <t>Izvor: 3 VLASTITI PRIHODI</t>
  </si>
  <si>
    <t>Izvor: 32 Vlastiti prihodi - proračunski korisnici</t>
  </si>
  <si>
    <t>Izvor: 4 PRIHODI ZA POSEBNE NAMJENE</t>
  </si>
  <si>
    <t>Izvor: 43 Prihodi za posebne namjene - proračunski korisnici</t>
  </si>
  <si>
    <t>Izvor: 44 Prihodi za decentralizirane funkcije</t>
  </si>
  <si>
    <t>Izvor: 5 POMOĆI</t>
  </si>
  <si>
    <t>Izvor: 51 Pomoći</t>
  </si>
  <si>
    <t>Izvor: 52 Pomoći - proračunski korisnici</t>
  </si>
  <si>
    <t>Izvor: 6 DONACIJE</t>
  </si>
  <si>
    <t>Izvor: 62 Donacije - proračunski korisnici</t>
  </si>
  <si>
    <t>Izvor: 7 PRIHODI OD PRODAJE ILI ZAMJENE NEFINANCIJSKE IMOVINE I NAKNADE S NASLOVA OSIGURANJA</t>
  </si>
  <si>
    <t>Izvor: 73 Prihodi od prodaje ili zamjene nefin. imov. i naknade štete s nalova osiguranja - prorač. korisnici</t>
  </si>
  <si>
    <t>Izvor: 38 Prenesena sredstva - vlastiti prihodi proračunskih korisnika</t>
  </si>
  <si>
    <t>Izvor: 48 Prenesena sredstva - namjenski prihodi</t>
  </si>
  <si>
    <t>Izvor: 58 Prenesena sredstva - pomoći</t>
  </si>
  <si>
    <t>Izvor: 78 Prenesena sredstva - prihodi od prodaje ili zamjene nefinancijske imovine i naknade s naslova osiguranja</t>
  </si>
  <si>
    <t>Funk. klas: 09 OBRAZOVANJE</t>
  </si>
  <si>
    <t>Funk. klas: 091 Predškolsko i osnovno obrazovanje</t>
  </si>
  <si>
    <t>Funk. klas: 098 Usluge obrazovanja koje nisu drugdje svrstane</t>
  </si>
  <si>
    <t>SVEUKUPNO</t>
  </si>
  <si>
    <t>1008001 PRORAČUN PRIMORSKO-GORANSKA ŽUPANIJE</t>
  </si>
  <si>
    <t>Glava: 3 ŽUPANIJSKE USTANOVE OSNOVNOG ŠKOLSTVA</t>
  </si>
  <si>
    <t>Program: 5301 Osnovnoškolsko obrazovanje</t>
  </si>
  <si>
    <t>A 530101 Osiguravanje uvjeta rada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</si>
  <si>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</si>
  <si>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</si>
  <si>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</si>
  <si>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441 Prihodi za decentralizirane funkcije - OŠ</t>
  </si>
  <si>
    <t>Izvor: 483 Prenesena sredstva - namjenski prihodi - proračunski korisnici</t>
  </si>
  <si>
    <t>Izvor: 521 Pomoći - proračunski korisnici</t>
  </si>
  <si>
    <t>Izvor: 582 Prenesena sredstva - pomoći - proračunski korisnici</t>
  </si>
  <si>
    <t>Izvor: 621 Donacije - proračunski korisnici</t>
  </si>
  <si>
    <t>Izvor: 731 Prihodi od prodaje ili zamjene nefin. imov. i naknade štete s naslova osiguranja - prorač. korisnici</t>
  </si>
  <si>
    <t>Izvor: 782 Prenesena sredstva - Prihodi od prodaje ili zamjene nefinancijske imovine i naknade štete s naslova osiguranja</t>
  </si>
  <si>
    <t>A 530106 Nabava udžbenika za učenike OŠ</t>
  </si>
  <si>
    <t>A 530107 Prehrana za učenike u osnovnim školama</t>
  </si>
  <si>
    <t>Program: 5302 Unapređenje kvalitete odgojno obrazovnog sustava</t>
  </si>
  <si>
    <t>A 530202 Produženi boravak učenika-putnika</t>
  </si>
  <si>
    <t>A 530209 Sufinanciranje rada pomoćnika u nastavi</t>
  </si>
  <si>
    <t>Izvor: 111 Porezni i ostali prihodi</t>
  </si>
  <si>
    <t>Izvor: 116 Predfinanciranje EU projekata</t>
  </si>
  <si>
    <t>Izvor: 512 Pomoći iz državnog proračuna</t>
  </si>
  <si>
    <t>Izvor: 515 Pomoći za provođenje EU projekata</t>
  </si>
  <si>
    <t>A 530222 Programi školskog kurikuluma</t>
  </si>
  <si>
    <t>A 530239 Županijska škola plivanja</t>
  </si>
  <si>
    <t>A 530240 Osiguranje besplatnih zaliha menstrualnih higijenskih potrepština</t>
  </si>
  <si>
    <t>Program: 5306 Obilježavanje postignuća učenika i nastavnika</t>
  </si>
  <si>
    <t>A 530604 Natjecanja i smotre</t>
  </si>
  <si>
    <t>Program: 5308 Kapitalna ulaganja u odgojno obrazovnu infrastrukturu</t>
  </si>
  <si>
    <t>K 530801 Opremanje ustanova školstva</t>
  </si>
  <si>
    <t>Indeks 5/2 (6.)</t>
  </si>
  <si>
    <t>Indeks 5/4 (7.)</t>
  </si>
  <si>
    <t>Izvršenje 2022.         (2.)</t>
  </si>
  <si>
    <t>Izvorni plan 2023.         (3.)</t>
  </si>
  <si>
    <t>Tekući plan 2023.           (4.)</t>
  </si>
  <si>
    <t>Izvršenje      2023.            (5.)</t>
  </si>
  <si>
    <t>Izvorni plan        (1.)</t>
  </si>
  <si>
    <t>Tekući plan           (2.)</t>
  </si>
  <si>
    <t>Ostvarenje               (3.)</t>
  </si>
  <si>
    <t>Indeks      (3./2.)</t>
  </si>
  <si>
    <t>Ostvarenje/Izvršenje    1.-.12. 2022.                 2.</t>
  </si>
  <si>
    <t>Izvorni plan/Rebalans   2023.                              3.</t>
  </si>
  <si>
    <t>Tekući plan/Rebalans   2023.                              4.</t>
  </si>
  <si>
    <t>Ostvarenje/Izvršenje    1.-12. 2023.                   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</si>
</sst>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_k_n;[Red]#,##0.00\ _k_n"/>
    <numFmt numFmtId="166" formatCode="#,##0.00;[Red]#,##0.00"/>
  </numFmts>
  <fonts count="33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7.5"/>
      <color rgb="FF000000"/>
      <name val="Microsoft Sans Serif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7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3" fillId="0" borderId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indent="1"/>
    </xf>
    <xf numFmtId="0" fontId="6" fillId="0" borderId="0" xfId="0" applyFont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1" fillId="0" borderId="0" xfId="0" applyFont="1" applyAlignment="1">
      <alignment horizontal="center"/>
    </xf>
    <xf numFmtId="0" fontId="13" fillId="0" borderId="0" xfId="0" applyFont="1"/>
    <xf numFmtId="0" fontId="15" fillId="3" borderId="0" xfId="0" applyFont="1" applyFill="1"/>
    <xf numFmtId="0" fontId="16" fillId="0" borderId="0" xfId="0" applyFont="1"/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2" fillId="0" borderId="2" xfId="0" applyFont="1" applyBorder="1" applyAlignment="1">
      <alignment horizontal="center" vertical="center" wrapText="1" indent="1"/>
    </xf>
    <xf numFmtId="0" fontId="6" fillId="2" borderId="0" xfId="0" applyFont="1" applyFill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wrapText="1" indent="1"/>
    </xf>
    <xf numFmtId="4" fontId="21" fillId="3" borderId="4" xfId="0" applyNumberFormat="1" applyFont="1" applyFill="1" applyBorder="1" applyAlignment="1">
      <alignment horizontal="right" wrapText="1"/>
    </xf>
    <xf numFmtId="0" fontId="21" fillId="3" borderId="7" xfId="0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4" fontId="20" fillId="0" borderId="2" xfId="2" applyNumberFormat="1" applyFont="1" applyBorder="1" applyAlignment="1">
      <alignment horizontal="right" wrapText="1"/>
    </xf>
    <xf numFmtId="4" fontId="20" fillId="0" borderId="2" xfId="0" applyNumberFormat="1" applyFont="1" applyBorder="1" applyAlignment="1">
      <alignment horizontal="right" wrapText="1"/>
    </xf>
    <xf numFmtId="4" fontId="21" fillId="0" borderId="2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center" wrapText="1"/>
    </xf>
    <xf numFmtId="165" fontId="20" fillId="0" borderId="4" xfId="3" applyNumberFormat="1" applyFont="1" applyFill="1" applyBorder="1" applyAlignment="1">
      <alignment wrapText="1"/>
    </xf>
    <xf numFmtId="165" fontId="20" fillId="0" borderId="13" xfId="3" applyNumberFormat="1" applyFont="1" applyFill="1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4" fontId="21" fillId="0" borderId="9" xfId="0" applyNumberFormat="1" applyFont="1" applyBorder="1" applyAlignment="1">
      <alignment horizontal="right"/>
    </xf>
    <xf numFmtId="166" fontId="20" fillId="2" borderId="4" xfId="3" applyNumberFormat="1" applyFont="1" applyFill="1" applyBorder="1" applyAlignment="1">
      <alignment wrapText="1"/>
    </xf>
    <xf numFmtId="0" fontId="1" fillId="0" borderId="15" xfId="0" applyFont="1" applyBorder="1" applyAlignment="1">
      <alignment horizontal="left" indent="1"/>
    </xf>
    <xf numFmtId="0" fontId="21" fillId="3" borderId="5" xfId="0" applyFont="1" applyFill="1" applyBorder="1" applyAlignment="1">
      <alignment wrapText="1"/>
    </xf>
    <xf numFmtId="4" fontId="21" fillId="3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4" fontId="14" fillId="5" borderId="2" xfId="0" applyNumberFormat="1" applyFont="1" applyFill="1" applyBorder="1" applyAlignment="1">
      <alignment horizontal="right" wrapText="1"/>
    </xf>
    <xf numFmtId="0" fontId="14" fillId="7" borderId="5" xfId="0" applyFont="1" applyFill="1" applyBorder="1" applyAlignment="1">
      <alignment horizontal="left" vertical="center" wrapText="1"/>
    </xf>
    <xf numFmtId="4" fontId="14" fillId="7" borderId="3" xfId="0" applyNumberFormat="1" applyFont="1" applyFill="1" applyBorder="1" applyAlignment="1">
      <alignment horizontal="right" wrapText="1"/>
    </xf>
    <xf numFmtId="0" fontId="8" fillId="5" borderId="5" xfId="0" applyFont="1" applyFill="1" applyBorder="1" applyAlignment="1">
      <alignment horizontal="left" vertical="center" wrapText="1" indent="1"/>
    </xf>
    <xf numFmtId="0" fontId="7" fillId="5" borderId="3" xfId="0" applyFont="1" applyFill="1" applyBorder="1" applyAlignment="1">
      <alignment horizontal="left" wrapText="1" indent="1"/>
    </xf>
    <xf numFmtId="0" fontId="6" fillId="5" borderId="6" xfId="0" applyFont="1" applyFill="1" applyBorder="1" applyAlignment="1">
      <alignment horizontal="left" wrapText="1" indent="1"/>
    </xf>
    <xf numFmtId="0" fontId="8" fillId="5" borderId="14" xfId="0" applyFont="1" applyFill="1" applyBorder="1" applyAlignment="1">
      <alignment horizontal="left" vertical="center" wrapText="1"/>
    </xf>
    <xf numFmtId="4" fontId="21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center" vertical="center" wrapText="1" indent="1"/>
    </xf>
    <xf numFmtId="166" fontId="20" fillId="5" borderId="4" xfId="3" applyNumberFormat="1" applyFont="1" applyFill="1" applyBorder="1" applyAlignment="1">
      <alignment wrapText="1"/>
    </xf>
    <xf numFmtId="0" fontId="7" fillId="5" borderId="7" xfId="0" applyFont="1" applyFill="1" applyBorder="1" applyAlignment="1">
      <alignment horizontal="left" wrapText="1" indent="1"/>
    </xf>
    <xf numFmtId="0" fontId="14" fillId="5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166" fontId="20" fillId="6" borderId="4" xfId="3" applyNumberFormat="1" applyFont="1" applyFill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8" borderId="4" xfId="0" applyFont="1" applyFill="1" applyBorder="1" applyAlignment="1">
      <alignment horizontal="left" wrapText="1"/>
    </xf>
    <xf numFmtId="0" fontId="8" fillId="8" borderId="4" xfId="0" applyFont="1" applyFill="1" applyBorder="1" applyAlignment="1">
      <alignment horizontal="left" wrapText="1" indent="1"/>
    </xf>
    <xf numFmtId="0" fontId="6" fillId="8" borderId="4" xfId="0" applyFont="1" applyFill="1" applyBorder="1" applyAlignment="1">
      <alignment horizontal="left" wrapText="1" indent="1"/>
    </xf>
    <xf numFmtId="0" fontId="6" fillId="8" borderId="0" xfId="0" applyFont="1" applyFill="1" applyAlignment="1">
      <alignment horizontal="left" wrapText="1" indent="1"/>
    </xf>
    <xf numFmtId="0" fontId="8" fillId="2" borderId="4" xfId="0" applyFont="1" applyFill="1" applyBorder="1" applyAlignment="1">
      <alignment horizontal="left" wrapText="1"/>
    </xf>
    <xf numFmtId="4" fontId="8" fillId="2" borderId="4" xfId="0" applyNumberFormat="1" applyFont="1" applyFill="1" applyBorder="1" applyAlignment="1">
      <alignment horizontal="right" wrapText="1" indent="1"/>
    </xf>
    <xf numFmtId="0" fontId="8" fillId="2" borderId="4" xfId="0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horizontal="right" wrapText="1" indent="1"/>
    </xf>
    <xf numFmtId="0" fontId="24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2" borderId="4" xfId="0" applyFont="1" applyFill="1" applyBorder="1" applyAlignment="1">
      <alignment horizontal="left" wrapText="1" indent="3"/>
    </xf>
    <xf numFmtId="0" fontId="6" fillId="8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" fontId="8" fillId="8" borderId="4" xfId="0" applyNumberFormat="1" applyFont="1" applyFill="1" applyBorder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6" fillId="8" borderId="4" xfId="0" applyFont="1" applyFill="1" applyBorder="1" applyAlignment="1">
      <alignment horizontal="right" wrapText="1"/>
    </xf>
    <xf numFmtId="4" fontId="8" fillId="2" borderId="4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4" fontId="24" fillId="2" borderId="4" xfId="0" applyNumberFormat="1" applyFont="1" applyFill="1" applyBorder="1" applyAlignment="1">
      <alignment horizontal="right" wrapText="1"/>
    </xf>
    <xf numFmtId="0" fontId="24" fillId="2" borderId="4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wrapText="1" indent="1"/>
    </xf>
    <xf numFmtId="0" fontId="25" fillId="9" borderId="4" xfId="0" applyFont="1" applyFill="1" applyBorder="1" applyAlignment="1">
      <alignment horizontal="left" wrapText="1" indent="1"/>
    </xf>
    <xf numFmtId="4" fontId="25" fillId="9" borderId="4" xfId="0" applyNumberFormat="1" applyFont="1" applyFill="1" applyBorder="1" applyAlignment="1">
      <alignment horizontal="right" wrapText="1" indent="1"/>
    </xf>
    <xf numFmtId="0" fontId="25" fillId="9" borderId="4" xfId="0" applyFont="1" applyFill="1" applyBorder="1" applyAlignment="1">
      <alignment horizontal="right" wrapText="1" indent="1"/>
    </xf>
    <xf numFmtId="0" fontId="6" fillId="9" borderId="0" xfId="0" applyFont="1" applyFill="1" applyAlignment="1">
      <alignment horizontal="left" indent="1"/>
    </xf>
    <xf numFmtId="0" fontId="8" fillId="10" borderId="4" xfId="0" applyFont="1" applyFill="1" applyBorder="1" applyAlignment="1">
      <alignment horizontal="left" wrapText="1" indent="1"/>
    </xf>
    <xf numFmtId="4" fontId="8" fillId="10" borderId="4" xfId="0" applyNumberFormat="1" applyFont="1" applyFill="1" applyBorder="1" applyAlignment="1">
      <alignment horizontal="right" wrapText="1" indent="1"/>
    </xf>
    <xf numFmtId="0" fontId="8" fillId="10" borderId="4" xfId="0" applyFont="1" applyFill="1" applyBorder="1" applyAlignment="1">
      <alignment horizontal="right" wrapText="1" indent="1"/>
    </xf>
    <xf numFmtId="0" fontId="6" fillId="10" borderId="0" xfId="0" applyFont="1" applyFill="1" applyAlignment="1">
      <alignment horizontal="left" indent="1"/>
    </xf>
    <xf numFmtId="0" fontId="8" fillId="2" borderId="4" xfId="0" applyFont="1" applyFill="1" applyBorder="1" applyAlignment="1">
      <alignment horizontal="left" wrapText="1" indent="4"/>
    </xf>
    <xf numFmtId="0" fontId="7" fillId="2" borderId="4" xfId="0" applyFont="1" applyFill="1" applyBorder="1" applyAlignment="1">
      <alignment horizontal="left" wrapText="1" indent="5"/>
    </xf>
    <xf numFmtId="0" fontId="7" fillId="2" borderId="4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right" wrapText="1" indent="1"/>
    </xf>
    <xf numFmtId="4" fontId="7" fillId="2" borderId="4" xfId="0" applyNumberFormat="1" applyFont="1" applyFill="1" applyBorder="1" applyAlignment="1">
      <alignment horizontal="right" wrapText="1" indent="1"/>
    </xf>
    <xf numFmtId="0" fontId="26" fillId="2" borderId="4" xfId="0" applyFont="1" applyFill="1" applyBorder="1" applyAlignment="1">
      <alignment horizontal="left" wrapText="1" indent="2"/>
    </xf>
    <xf numFmtId="4" fontId="26" fillId="2" borderId="4" xfId="0" applyNumberFormat="1" applyFont="1" applyFill="1" applyBorder="1" applyAlignment="1">
      <alignment horizontal="right" wrapText="1" indent="1"/>
    </xf>
    <xf numFmtId="0" fontId="26" fillId="2" borderId="4" xfId="0" applyFont="1" applyFill="1" applyBorder="1" applyAlignment="1">
      <alignment horizontal="right" wrapText="1" indent="1"/>
    </xf>
    <xf numFmtId="0" fontId="28" fillId="8" borderId="4" xfId="0" applyFont="1" applyFill="1" applyBorder="1" applyAlignment="1">
      <alignment horizontal="left" wrapText="1"/>
    </xf>
    <xf numFmtId="0" fontId="28" fillId="8" borderId="4" xfId="0" applyFont="1" applyFill="1" applyBorder="1" applyAlignment="1">
      <alignment wrapText="1"/>
    </xf>
    <xf numFmtId="0" fontId="27" fillId="8" borderId="4" xfId="0" applyFont="1" applyFill="1" applyBorder="1" applyAlignment="1">
      <alignment wrapText="1"/>
    </xf>
    <xf numFmtId="0" fontId="27" fillId="8" borderId="0" xfId="0" applyFont="1" applyFill="1"/>
    <xf numFmtId="4" fontId="29" fillId="2" borderId="4" xfId="0" applyNumberFormat="1" applyFont="1" applyFill="1" applyBorder="1" applyAlignment="1">
      <alignment horizontal="right" wrapText="1"/>
    </xf>
    <xf numFmtId="0" fontId="29" fillId="2" borderId="4" xfId="0" applyFont="1" applyFill="1" applyBorder="1" applyAlignment="1">
      <alignment horizontal="right" wrapText="1"/>
    </xf>
    <xf numFmtId="0" fontId="27" fillId="2" borderId="4" xfId="0" applyFont="1" applyFill="1" applyBorder="1" applyAlignment="1">
      <alignment horizontal="right" wrapText="1"/>
    </xf>
    <xf numFmtId="0" fontId="27" fillId="2" borderId="0" xfId="0" applyFont="1" applyFill="1"/>
    <xf numFmtId="4" fontId="28" fillId="8" borderId="4" xfId="0" applyNumberFormat="1" applyFont="1" applyFill="1" applyBorder="1" applyAlignment="1">
      <alignment horizontal="right" wrapText="1"/>
    </xf>
    <xf numFmtId="0" fontId="28" fillId="8" borderId="4" xfId="0" applyFont="1" applyFill="1" applyBorder="1" applyAlignment="1">
      <alignment horizontal="right" wrapText="1"/>
    </xf>
    <xf numFmtId="0" fontId="27" fillId="8" borderId="4" xfId="0" applyFont="1" applyFill="1" applyBorder="1" applyAlignment="1">
      <alignment horizontal="right" wrapText="1"/>
    </xf>
    <xf numFmtId="0" fontId="30" fillId="0" borderId="0" xfId="0" applyFont="1"/>
    <xf numFmtId="0" fontId="31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29" fillId="2" borderId="4" xfId="0" applyFont="1" applyFill="1" applyBorder="1" applyAlignment="1">
      <alignment horizontal="left" wrapText="1"/>
    </xf>
    <xf numFmtId="0" fontId="30" fillId="0" borderId="0" xfId="0" applyFont="1" applyAlignment="1">
      <alignment wrapText="1"/>
    </xf>
    <xf numFmtId="4" fontId="27" fillId="2" borderId="0" xfId="0" applyNumberFormat="1" applyFont="1" applyFill="1"/>
    <xf numFmtId="0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4" fontId="23" fillId="2" borderId="16" xfId="0" applyNumberFormat="1" applyFont="1" applyFill="1" applyBorder="1" applyAlignment="1">
      <alignment horizontal="center"/>
    </xf>
  </cellXfs>
  <cellStyles count="4">
    <cellStyle name="Normalno" xfId="0" builtinId="0"/>
    <cellStyle name="Obično_bilanca" xfId="1" xr:uid="{00000000-0005-0000-0000-000001000000}"/>
    <cellStyle name="Valuta" xfId="3" builtinId="4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tabSelected="1" zoomScale="80" zoomScaleNormal="80" workbookViewId="0">
      <selection activeCell="E29" sqref="E29"/>
    </sheetView>
  </sheetViews>
  <sheetFormatPr defaultColWidth="9.33203125" defaultRowHeight="11.4"/>
  <cols>
    <col min="1" max="1" width="38.44140625" style="1" customWidth="1"/>
    <col min="2" max="2" width="16.6640625" style="1" customWidth="1"/>
    <col min="3" max="3" width="17.44140625" style="1" customWidth="1"/>
    <col min="4" max="5" width="17.33203125" style="1" customWidth="1"/>
    <col min="6" max="6" width="12" style="1" customWidth="1"/>
    <col min="7" max="7" width="11.6640625" style="1" customWidth="1"/>
    <col min="8" max="16384" width="9.33203125" style="1"/>
  </cols>
  <sheetData>
    <row r="1" spans="1:7" ht="71.7" customHeight="1" thickBot="1">
      <c r="A1" s="109" t="s">
        <v>32</v>
      </c>
      <c r="B1" s="109"/>
      <c r="C1" s="109"/>
      <c r="D1" s="109"/>
      <c r="E1" s="109"/>
      <c r="F1" s="109"/>
      <c r="G1" s="109"/>
    </row>
    <row r="2" spans="1:7" ht="54" customHeight="1">
      <c r="A2" s="2"/>
      <c r="B2" s="2"/>
      <c r="C2" s="2" t="s">
        <v>20</v>
      </c>
      <c r="D2" s="2"/>
      <c r="E2" s="2"/>
      <c r="F2" s="2"/>
      <c r="G2" s="2"/>
    </row>
    <row r="3" spans="1:7" s="21" customFormat="1" ht="33" customHeight="1">
      <c r="A3" s="110" t="s">
        <v>19</v>
      </c>
      <c r="B3" s="110"/>
      <c r="C3" s="110"/>
      <c r="D3" s="110"/>
      <c r="E3" s="110"/>
      <c r="F3" s="110"/>
      <c r="G3" s="110"/>
    </row>
    <row r="4" spans="1:7" ht="12" hidden="1" customHeight="1">
      <c r="A4" s="3"/>
      <c r="B4" s="3"/>
      <c r="C4" s="3"/>
      <c r="D4" s="3"/>
      <c r="E4" s="3"/>
      <c r="F4" s="3"/>
      <c r="G4" s="3"/>
    </row>
    <row r="5" spans="1:7" ht="40.950000000000003" customHeight="1">
      <c r="A5" s="111" t="s">
        <v>0</v>
      </c>
      <c r="B5" s="112"/>
      <c r="C5" s="112"/>
      <c r="D5" s="112"/>
      <c r="E5" s="112"/>
      <c r="F5" s="112"/>
      <c r="G5" s="113"/>
    </row>
    <row r="6" spans="1:7" s="5" customFormat="1" ht="51.45" customHeight="1">
      <c r="A6" s="4" t="s">
        <v>1</v>
      </c>
      <c r="B6" s="14" t="s">
        <v>15</v>
      </c>
      <c r="C6" s="14" t="s">
        <v>2</v>
      </c>
      <c r="D6" s="14" t="s">
        <v>3</v>
      </c>
      <c r="E6" s="14" t="s">
        <v>16</v>
      </c>
      <c r="F6" s="14" t="s">
        <v>4</v>
      </c>
      <c r="G6" s="14" t="s">
        <v>5</v>
      </c>
    </row>
    <row r="7" spans="1:7" s="6" customFormat="1" ht="17.25" customHeight="1">
      <c r="A7" s="38" t="s">
        <v>0</v>
      </c>
      <c r="B7" s="39"/>
      <c r="C7" s="39"/>
      <c r="D7" s="39"/>
      <c r="E7" s="39"/>
      <c r="F7" s="39"/>
      <c r="G7" s="40"/>
    </row>
    <row r="8" spans="1:7" s="6" customFormat="1" ht="18" customHeight="1">
      <c r="A8" s="18" t="s">
        <v>10</v>
      </c>
      <c r="B8" s="30">
        <v>745899.78</v>
      </c>
      <c r="C8" s="30">
        <v>888833.36</v>
      </c>
      <c r="D8" s="30">
        <v>889237.36</v>
      </c>
      <c r="E8" s="30">
        <v>873272.39</v>
      </c>
      <c r="F8" s="30">
        <f>E8/B8*100</f>
        <v>117.0763705011416</v>
      </c>
      <c r="G8" s="30">
        <f>E8/D8*100</f>
        <v>98.204644708135064</v>
      </c>
    </row>
    <row r="9" spans="1:7" s="6" customFormat="1" ht="18" customHeight="1">
      <c r="A9" s="18" t="s">
        <v>11</v>
      </c>
      <c r="B9" s="30">
        <v>0</v>
      </c>
      <c r="C9" s="30">
        <v>0</v>
      </c>
      <c r="D9" s="30">
        <v>0</v>
      </c>
      <c r="E9" s="30">
        <v>0</v>
      </c>
      <c r="F9" s="30" t="e">
        <f t="shared" ref="F9:F14" si="0">E9/B9*100</f>
        <v>#DIV/0!</v>
      </c>
      <c r="G9" s="30" t="e">
        <f t="shared" ref="G9:G14" si="1">E9/D9*100</f>
        <v>#DIV/0!</v>
      </c>
    </row>
    <row r="10" spans="1:7" s="6" customFormat="1" ht="18" customHeight="1">
      <c r="A10" s="46" t="s">
        <v>22</v>
      </c>
      <c r="B10" s="45">
        <f>SUM(B8:B9)</f>
        <v>745899.78</v>
      </c>
      <c r="C10" s="45">
        <f t="shared" ref="C10:E10" si="2">SUM(C8:C9)</f>
        <v>888833.36</v>
      </c>
      <c r="D10" s="45">
        <f t="shared" si="2"/>
        <v>889237.36</v>
      </c>
      <c r="E10" s="45">
        <f t="shared" si="2"/>
        <v>873272.39</v>
      </c>
      <c r="F10" s="30">
        <f t="shared" si="0"/>
        <v>117.0763705011416</v>
      </c>
      <c r="G10" s="30">
        <f t="shared" si="1"/>
        <v>98.204644708135064</v>
      </c>
    </row>
    <row r="11" spans="1:7" s="6" customFormat="1" ht="18" customHeight="1">
      <c r="A11" s="18" t="s">
        <v>12</v>
      </c>
      <c r="B11" s="30">
        <v>742838.4</v>
      </c>
      <c r="C11" s="30">
        <v>891081.76</v>
      </c>
      <c r="D11" s="30">
        <v>891485.76</v>
      </c>
      <c r="E11" s="30">
        <v>874370.47</v>
      </c>
      <c r="F11" s="30">
        <f>E11/B11*100</f>
        <v>117.70668694563986</v>
      </c>
      <c r="G11" s="30">
        <f>E11/D11*100</f>
        <v>98.080138711357534</v>
      </c>
    </row>
    <row r="12" spans="1:7" s="6" customFormat="1" ht="18" customHeight="1">
      <c r="A12" s="18" t="s">
        <v>13</v>
      </c>
      <c r="B12" s="30">
        <v>3578.06</v>
      </c>
      <c r="C12" s="30">
        <v>5287.4</v>
      </c>
      <c r="D12" s="30">
        <v>5287.4</v>
      </c>
      <c r="E12" s="30">
        <v>2013.23</v>
      </c>
      <c r="F12" s="30">
        <f>E12/B12*100</f>
        <v>56.265965355527861</v>
      </c>
      <c r="G12" s="30">
        <f>E12/D12*100</f>
        <v>38.075991980935811</v>
      </c>
    </row>
    <row r="13" spans="1:7" s="6" customFormat="1" ht="18" customHeight="1">
      <c r="A13" s="46" t="s">
        <v>23</v>
      </c>
      <c r="B13" s="45">
        <f>SUM(B11:B12)</f>
        <v>746416.46000000008</v>
      </c>
      <c r="C13" s="45">
        <f t="shared" ref="C13:D13" si="3">SUM(C11:C12)</f>
        <v>896369.16</v>
      </c>
      <c r="D13" s="45">
        <f t="shared" si="3"/>
        <v>896773.16</v>
      </c>
      <c r="E13" s="45">
        <f>SUM(E11:E12)</f>
        <v>876383.7</v>
      </c>
      <c r="F13" s="30">
        <f t="shared" si="0"/>
        <v>117.41216156996322</v>
      </c>
      <c r="G13" s="30">
        <f t="shared" si="1"/>
        <v>97.726352559436535</v>
      </c>
    </row>
    <row r="14" spans="1:7" s="15" customFormat="1" ht="27" customHeight="1">
      <c r="A14" s="48" t="s">
        <v>26</v>
      </c>
      <c r="B14" s="49">
        <f>B10-B13</f>
        <v>-516.68000000005122</v>
      </c>
      <c r="C14" s="49">
        <f t="shared" ref="C14:E14" si="4">C10-C13</f>
        <v>-7535.8000000000466</v>
      </c>
      <c r="D14" s="49">
        <f t="shared" si="4"/>
        <v>-7535.8000000000466</v>
      </c>
      <c r="E14" s="49">
        <f t="shared" si="4"/>
        <v>-3111.3099999999395</v>
      </c>
      <c r="F14" s="30">
        <f t="shared" si="0"/>
        <v>602.17349229690149</v>
      </c>
      <c r="G14" s="30">
        <f t="shared" si="1"/>
        <v>41.287056450541684</v>
      </c>
    </row>
    <row r="15" spans="1:7" s="15" customFormat="1" ht="27" customHeight="1">
      <c r="A15" s="25"/>
      <c r="B15" s="26"/>
      <c r="C15" s="26"/>
      <c r="D15" s="26"/>
      <c r="E15" s="26"/>
      <c r="F15" s="26"/>
      <c r="G15" s="27"/>
    </row>
    <row r="18" spans="1:7" ht="26.7" customHeight="1">
      <c r="A18" s="115" t="s">
        <v>6</v>
      </c>
      <c r="B18" s="115"/>
      <c r="C18" s="115"/>
      <c r="D18" s="115"/>
      <c r="E18" s="115"/>
      <c r="F18" s="115"/>
      <c r="G18" s="115"/>
    </row>
    <row r="19" spans="1:7" ht="48" customHeight="1">
      <c r="A19" s="4" t="s">
        <v>1</v>
      </c>
      <c r="B19" s="14" t="s">
        <v>18</v>
      </c>
      <c r="C19" s="14" t="s">
        <v>2</v>
      </c>
      <c r="D19" s="14" t="s">
        <v>3</v>
      </c>
      <c r="E19" s="14" t="s">
        <v>17</v>
      </c>
      <c r="F19" s="14" t="s">
        <v>4</v>
      </c>
      <c r="G19" s="14" t="s">
        <v>5</v>
      </c>
    </row>
    <row r="20" spans="1:7" ht="15.75" customHeight="1">
      <c r="A20" s="43" t="s">
        <v>9</v>
      </c>
      <c r="B20" s="44"/>
      <c r="C20" s="44"/>
      <c r="D20" s="44"/>
      <c r="E20" s="44"/>
      <c r="F20" s="44"/>
      <c r="G20" s="44"/>
    </row>
    <row r="21" spans="1:7" ht="14.25" customHeight="1">
      <c r="A21" s="16" t="s">
        <v>7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s="7" customFormat="1" ht="15" customHeight="1">
      <c r="A22" s="17" t="s">
        <v>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s="7" customFormat="1" ht="20.25" customHeight="1">
      <c r="A23" s="41" t="s">
        <v>24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s="7" customFormat="1" ht="31.2" customHeight="1">
      <c r="A24" s="28"/>
      <c r="B24" s="29"/>
      <c r="C24" s="29"/>
      <c r="D24" s="29"/>
      <c r="E24" s="29"/>
      <c r="F24" s="29"/>
      <c r="G24" s="29"/>
    </row>
    <row r="25" spans="1:7" s="7" customFormat="1" ht="19.95" hidden="1" customHeight="1">
      <c r="A25" s="28"/>
      <c r="B25" s="29"/>
      <c r="C25" s="29"/>
      <c r="D25" s="29"/>
      <c r="E25" s="29"/>
      <c r="F25" s="29"/>
      <c r="G25" s="29"/>
    </row>
    <row r="26" spans="1:7" ht="52.2" customHeight="1">
      <c r="A26" s="114" t="s">
        <v>28</v>
      </c>
      <c r="B26" s="114"/>
      <c r="C26" s="114"/>
      <c r="D26" s="114"/>
      <c r="E26" s="114"/>
      <c r="F26" s="114"/>
      <c r="G26" s="114"/>
    </row>
    <row r="27" spans="1:7" s="8" customFormat="1" ht="47.7" customHeight="1">
      <c r="A27" s="4"/>
      <c r="B27" s="14" t="s">
        <v>18</v>
      </c>
      <c r="C27" s="14" t="s">
        <v>2</v>
      </c>
      <c r="D27" s="14" t="s">
        <v>3</v>
      </c>
      <c r="E27" s="14" t="s">
        <v>16</v>
      </c>
      <c r="F27" s="14" t="s">
        <v>4</v>
      </c>
      <c r="G27" s="14" t="s">
        <v>5</v>
      </c>
    </row>
    <row r="28" spans="1:7" s="8" customFormat="1" ht="31.95" customHeight="1">
      <c r="A28" s="36" t="s">
        <v>25</v>
      </c>
      <c r="B28" s="37">
        <f>SUM(B29:B30)</f>
        <v>8441.6</v>
      </c>
      <c r="C28" s="37">
        <f t="shared" ref="C28:E28" si="5">SUM(C29:C30)</f>
        <v>7535.8</v>
      </c>
      <c r="D28" s="37">
        <f t="shared" si="5"/>
        <v>7535.8</v>
      </c>
      <c r="E28" s="37">
        <f t="shared" si="5"/>
        <v>7924.92</v>
      </c>
      <c r="F28" s="37">
        <f>E28/B28</f>
        <v>0.93879359363153903</v>
      </c>
      <c r="G28" s="37">
        <f>E28/D28</f>
        <v>1.0516361899201145</v>
      </c>
    </row>
    <row r="29" spans="1:7" s="9" customFormat="1" ht="31.5" customHeight="1">
      <c r="A29" s="20" t="s">
        <v>27</v>
      </c>
      <c r="B29" s="19">
        <v>8441.6</v>
      </c>
      <c r="C29" s="19">
        <v>7535.8</v>
      </c>
      <c r="D29" s="19">
        <v>7535.8</v>
      </c>
      <c r="E29" s="19">
        <v>7924.92</v>
      </c>
      <c r="F29" s="37">
        <f t="shared" ref="F29:F30" si="6">E29/B29</f>
        <v>0.93879359363153903</v>
      </c>
      <c r="G29" s="37">
        <f t="shared" ref="G29:G30" si="7">E29/D29</f>
        <v>1.0516361899201145</v>
      </c>
    </row>
    <row r="30" spans="1:7" s="10" customFormat="1" ht="28.2" customHeight="1">
      <c r="A30" s="20" t="s">
        <v>14</v>
      </c>
      <c r="B30" s="19"/>
      <c r="C30" s="19">
        <v>0</v>
      </c>
      <c r="D30" s="19">
        <v>0</v>
      </c>
      <c r="E30" s="19">
        <v>0</v>
      </c>
      <c r="F30" s="37" t="e">
        <f t="shared" si="6"/>
        <v>#DIV/0!</v>
      </c>
      <c r="G30" s="37" t="e">
        <f t="shared" si="7"/>
        <v>#DIV/0!</v>
      </c>
    </row>
    <row r="31" spans="1:7" s="10" customFormat="1" ht="52.5" customHeight="1">
      <c r="A31" s="116" t="s">
        <v>21</v>
      </c>
      <c r="B31" s="116"/>
      <c r="C31" s="116"/>
      <c r="D31" s="116"/>
      <c r="E31" s="116"/>
      <c r="F31" s="116"/>
      <c r="G31" s="116"/>
    </row>
    <row r="32" spans="1:7" ht="20.25" hidden="1" customHeight="1"/>
    <row r="33" spans="1:7" ht="0.75" customHeight="1"/>
    <row r="34" spans="1:7" ht="48.45" customHeight="1">
      <c r="A34" s="4" t="s">
        <v>1</v>
      </c>
      <c r="B34" s="14" t="s">
        <v>18</v>
      </c>
      <c r="C34" s="14"/>
      <c r="D34" s="14"/>
      <c r="E34" s="14" t="s">
        <v>16</v>
      </c>
      <c r="F34" s="14" t="s">
        <v>4</v>
      </c>
      <c r="G34" s="14"/>
    </row>
    <row r="35" spans="1:7" s="34" customFormat="1" ht="0.45" customHeight="1">
      <c r="A35" s="108" t="s">
        <v>21</v>
      </c>
      <c r="B35" s="108"/>
      <c r="C35" s="108"/>
      <c r="D35" s="108"/>
      <c r="E35" s="108"/>
      <c r="F35" s="108"/>
      <c r="G35" s="108"/>
    </row>
    <row r="36" spans="1:7" ht="0.75" hidden="1" customHeight="1">
      <c r="A36" s="31"/>
      <c r="B36" s="31"/>
      <c r="C36" s="31"/>
      <c r="D36" s="31"/>
      <c r="E36" s="31"/>
      <c r="F36" s="31"/>
      <c r="G36" s="31"/>
    </row>
    <row r="37" spans="1:7" s="8" customFormat="1" ht="40.200000000000003" customHeight="1">
      <c r="A37" s="47" t="s">
        <v>29</v>
      </c>
      <c r="B37" s="35">
        <f>SUM(B14,B23,B28)</f>
        <v>7924.9199999999491</v>
      </c>
      <c r="C37" s="35"/>
      <c r="D37" s="35"/>
      <c r="E37" s="35">
        <f t="shared" ref="E37" si="8">SUM(E14,E23,E28)</f>
        <v>4813.6100000000606</v>
      </c>
      <c r="F37" s="35">
        <f>E37/B37</f>
        <v>0.60740171509618912</v>
      </c>
      <c r="G37" s="35"/>
    </row>
    <row r="38" spans="1:7" s="9" customFormat="1" ht="37.200000000000003" customHeight="1">
      <c r="A38" s="32" t="s">
        <v>31</v>
      </c>
      <c r="B38" s="33">
        <v>8046.7</v>
      </c>
      <c r="C38" s="33"/>
      <c r="D38" s="33"/>
      <c r="E38" s="33">
        <v>8712.2000000000007</v>
      </c>
      <c r="F38" s="35">
        <f t="shared" ref="F38:F39" si="9">E38/B38</f>
        <v>1.0827047112480894</v>
      </c>
      <c r="G38" s="33"/>
    </row>
    <row r="39" spans="1:7" s="10" customFormat="1" ht="39" customHeight="1">
      <c r="A39" s="20" t="s">
        <v>30</v>
      </c>
      <c r="B39" s="33">
        <v>-121.78</v>
      </c>
      <c r="C39" s="33"/>
      <c r="D39" s="33"/>
      <c r="E39" s="19">
        <v>3898.59</v>
      </c>
      <c r="F39" s="35">
        <f t="shared" si="9"/>
        <v>-32.013384792248317</v>
      </c>
      <c r="G39" s="33"/>
    </row>
    <row r="41" spans="1:7" ht="13.2">
      <c r="A41" s="11"/>
    </row>
    <row r="42" spans="1:7">
      <c r="E42" s="12"/>
    </row>
    <row r="44" spans="1:7" ht="12.6">
      <c r="E44" s="13"/>
    </row>
  </sheetData>
  <mergeCells count="7">
    <mergeCell ref="A35:G35"/>
    <mergeCell ref="A1:G1"/>
    <mergeCell ref="A3:G3"/>
    <mergeCell ref="A5:G5"/>
    <mergeCell ref="A26:G26"/>
    <mergeCell ref="A18:G18"/>
    <mergeCell ref="A31:G31"/>
  </mergeCells>
  <printOptions horizontalCentered="1"/>
  <pageMargins left="0" right="0" top="0" bottom="0" header="0" footer="0"/>
  <pageSetup paperSize="9" scale="75" orientation="portrait" horizontalDpi="4294967293" r:id="rId1"/>
  <ignoredErrors>
    <ignoredError sqref="F28:F30 G28:G30 F37:F39 F9:G9 F11:F13 G11:G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099B-FE58-4578-8C42-32B6DA6AB7F3}">
  <dimension ref="A1:G79"/>
  <sheetViews>
    <sheetView showGridLines="0" workbookViewId="0">
      <selection activeCell="G72" sqref="G72"/>
    </sheetView>
  </sheetViews>
  <sheetFormatPr defaultColWidth="9.109375" defaultRowHeight="11.4"/>
  <cols>
    <col min="1" max="1" width="21.44140625" style="61" customWidth="1"/>
    <col min="2" max="2" width="23.88671875" style="1" customWidth="1"/>
    <col min="3" max="3" width="17.33203125" style="1" customWidth="1"/>
    <col min="4" max="4" width="17.109375" style="1" customWidth="1"/>
    <col min="5" max="5" width="23.44140625" style="1" customWidth="1"/>
    <col min="6" max="6" width="13.44140625" style="1" customWidth="1"/>
    <col min="7" max="7" width="13.109375" style="1" customWidth="1"/>
    <col min="8" max="16384" width="9.109375" style="1"/>
  </cols>
  <sheetData>
    <row r="1" spans="1:7" s="51" customFormat="1" ht="51" thickBot="1">
      <c r="A1" s="50" t="s">
        <v>1</v>
      </c>
      <c r="B1" s="50" t="s">
        <v>33</v>
      </c>
      <c r="C1" s="50" t="s">
        <v>34</v>
      </c>
      <c r="D1" s="50" t="s">
        <v>35</v>
      </c>
      <c r="E1" s="50" t="s">
        <v>36</v>
      </c>
      <c r="F1" s="50" t="s">
        <v>37</v>
      </c>
      <c r="G1" s="50" t="s">
        <v>38</v>
      </c>
    </row>
    <row r="2" spans="1:7" s="55" customFormat="1" ht="26.4">
      <c r="A2" s="52" t="s">
        <v>0</v>
      </c>
      <c r="B2" s="53"/>
      <c r="C2" s="53"/>
      <c r="D2" s="53"/>
      <c r="E2" s="53"/>
      <c r="F2" s="53"/>
      <c r="G2" s="54"/>
    </row>
    <row r="3" spans="1:7" s="65" customFormat="1" ht="13.2">
      <c r="A3" s="56" t="s">
        <v>39</v>
      </c>
      <c r="B3" s="70">
        <v>745899.78</v>
      </c>
      <c r="C3" s="70">
        <v>888833.36</v>
      </c>
      <c r="D3" s="70">
        <v>889237.36</v>
      </c>
      <c r="E3" s="70">
        <v>873272.39</v>
      </c>
      <c r="F3" s="71">
        <v>117.08</v>
      </c>
      <c r="G3" s="64">
        <v>98.2</v>
      </c>
    </row>
    <row r="4" spans="1:7" s="65" customFormat="1" ht="30.6">
      <c r="A4" s="60" t="s">
        <v>40</v>
      </c>
      <c r="B4" s="72">
        <v>644990.09</v>
      </c>
      <c r="C4" s="72">
        <v>784095.83</v>
      </c>
      <c r="D4" s="72">
        <v>784095.83</v>
      </c>
      <c r="E4" s="72">
        <v>776546.46</v>
      </c>
      <c r="F4" s="73">
        <v>120.4</v>
      </c>
      <c r="G4" s="64">
        <v>99.04</v>
      </c>
    </row>
    <row r="5" spans="1:7" s="65" customFormat="1" ht="30.6">
      <c r="A5" s="60" t="s">
        <v>41</v>
      </c>
      <c r="B5" s="72">
        <v>644990.09</v>
      </c>
      <c r="C5" s="60"/>
      <c r="D5" s="60"/>
      <c r="E5" s="72">
        <v>776546.46</v>
      </c>
      <c r="F5" s="73">
        <v>120.4</v>
      </c>
      <c r="G5" s="66"/>
    </row>
    <row r="6" spans="1:7" s="65" customFormat="1" ht="40.799999999999997">
      <c r="A6" s="60" t="s">
        <v>42</v>
      </c>
      <c r="B6" s="72">
        <v>642880.29</v>
      </c>
      <c r="C6" s="60"/>
      <c r="D6" s="60"/>
      <c r="E6" s="72">
        <v>776075.13</v>
      </c>
      <c r="F6" s="73">
        <v>120.72</v>
      </c>
      <c r="G6" s="66"/>
    </row>
    <row r="7" spans="1:7" s="65" customFormat="1" ht="40.799999999999997">
      <c r="A7" s="60" t="s">
        <v>43</v>
      </c>
      <c r="B7" s="72">
        <v>2109.8000000000002</v>
      </c>
      <c r="C7" s="60"/>
      <c r="D7" s="60"/>
      <c r="E7" s="73">
        <v>471.33</v>
      </c>
      <c r="F7" s="73">
        <v>22.34</v>
      </c>
      <c r="G7" s="66"/>
    </row>
    <row r="8" spans="1:7" s="65" customFormat="1">
      <c r="A8" s="60" t="s">
        <v>44</v>
      </c>
      <c r="B8" s="73">
        <v>4.38</v>
      </c>
      <c r="C8" s="73">
        <v>6.64</v>
      </c>
      <c r="D8" s="73">
        <v>6.64</v>
      </c>
      <c r="E8" s="73">
        <v>4.49</v>
      </c>
      <c r="F8" s="73">
        <v>102.51</v>
      </c>
      <c r="G8" s="64">
        <v>67.62</v>
      </c>
    </row>
    <row r="9" spans="1:7" s="65" customFormat="1" ht="20.399999999999999">
      <c r="A9" s="60" t="s">
        <v>45</v>
      </c>
      <c r="B9" s="73">
        <v>4.38</v>
      </c>
      <c r="C9" s="60"/>
      <c r="D9" s="60"/>
      <c r="E9" s="73">
        <v>4.49</v>
      </c>
      <c r="F9" s="73">
        <v>102.51</v>
      </c>
      <c r="G9" s="66"/>
    </row>
    <row r="10" spans="1:7" s="65" customFormat="1" ht="20.399999999999999">
      <c r="A10" s="60" t="s">
        <v>46</v>
      </c>
      <c r="B10" s="73">
        <v>4.38</v>
      </c>
      <c r="C10" s="60"/>
      <c r="D10" s="60"/>
      <c r="E10" s="73">
        <v>4.49</v>
      </c>
      <c r="F10" s="73">
        <v>102.51</v>
      </c>
      <c r="G10" s="66"/>
    </row>
    <row r="11" spans="1:7" s="65" customFormat="1" ht="40.799999999999997">
      <c r="A11" s="60" t="s">
        <v>47</v>
      </c>
      <c r="B11" s="72">
        <v>38784.699999999997</v>
      </c>
      <c r="C11" s="72">
        <v>29016.58</v>
      </c>
      <c r="D11" s="72">
        <v>29016.58</v>
      </c>
      <c r="E11" s="72">
        <v>23886.87</v>
      </c>
      <c r="F11" s="73">
        <v>61.59</v>
      </c>
      <c r="G11" s="64">
        <v>82.32</v>
      </c>
    </row>
    <row r="12" spans="1:7" s="65" customFormat="1" ht="20.399999999999999">
      <c r="A12" s="60" t="s">
        <v>48</v>
      </c>
      <c r="B12" s="72">
        <v>38784.699999999997</v>
      </c>
      <c r="C12" s="60"/>
      <c r="D12" s="60"/>
      <c r="E12" s="72">
        <v>23886.87</v>
      </c>
      <c r="F12" s="73">
        <v>61.59</v>
      </c>
      <c r="G12" s="66"/>
    </row>
    <row r="13" spans="1:7" s="65" customFormat="1" ht="20.399999999999999">
      <c r="A13" s="60" t="s">
        <v>49</v>
      </c>
      <c r="B13" s="72">
        <v>38784.699999999997</v>
      </c>
      <c r="C13" s="60"/>
      <c r="D13" s="60"/>
      <c r="E13" s="72">
        <v>23886.87</v>
      </c>
      <c r="F13" s="73">
        <v>61.59</v>
      </c>
      <c r="G13" s="66"/>
    </row>
    <row r="14" spans="1:7" s="65" customFormat="1" ht="51">
      <c r="A14" s="60" t="s">
        <v>50</v>
      </c>
      <c r="B14" s="73">
        <v>949.77</v>
      </c>
      <c r="C14" s="72">
        <v>1831.95</v>
      </c>
      <c r="D14" s="72">
        <v>1831.95</v>
      </c>
      <c r="E14" s="72">
        <v>1448.5</v>
      </c>
      <c r="F14" s="73">
        <v>152.51</v>
      </c>
      <c r="G14" s="64">
        <v>79.069999999999993</v>
      </c>
    </row>
    <row r="15" spans="1:7" s="65" customFormat="1" ht="30.6">
      <c r="A15" s="60" t="s">
        <v>51</v>
      </c>
      <c r="B15" s="73">
        <v>785.72</v>
      </c>
      <c r="C15" s="60"/>
      <c r="D15" s="60"/>
      <c r="E15" s="73">
        <v>196.32</v>
      </c>
      <c r="F15" s="73">
        <v>24.99</v>
      </c>
      <c r="G15" s="66"/>
    </row>
    <row r="16" spans="1:7" s="65" customFormat="1" ht="20.399999999999999">
      <c r="A16" s="60" t="s">
        <v>52</v>
      </c>
      <c r="B16" s="73">
        <v>488.75</v>
      </c>
      <c r="C16" s="60"/>
      <c r="D16" s="60"/>
      <c r="E16" s="73">
        <v>78.599999999999994</v>
      </c>
      <c r="F16" s="73">
        <v>16.079999999999998</v>
      </c>
      <c r="G16" s="66"/>
    </row>
    <row r="17" spans="1:7" s="65" customFormat="1" ht="20.399999999999999">
      <c r="A17" s="60" t="s">
        <v>53</v>
      </c>
      <c r="B17" s="73">
        <v>296.97000000000003</v>
      </c>
      <c r="C17" s="60"/>
      <c r="D17" s="60"/>
      <c r="E17" s="73">
        <v>117.72</v>
      </c>
      <c r="F17" s="73">
        <v>39.64</v>
      </c>
      <c r="G17" s="66"/>
    </row>
    <row r="18" spans="1:7" s="65" customFormat="1" ht="40.799999999999997">
      <c r="A18" s="60" t="s">
        <v>54</v>
      </c>
      <c r="B18" s="73">
        <v>164.05</v>
      </c>
      <c r="C18" s="60"/>
      <c r="D18" s="60"/>
      <c r="E18" s="72">
        <v>1252.18</v>
      </c>
      <c r="F18" s="73">
        <v>763.29</v>
      </c>
      <c r="G18" s="66"/>
    </row>
    <row r="19" spans="1:7" s="65" customFormat="1">
      <c r="A19" s="60" t="s">
        <v>55</v>
      </c>
      <c r="B19" s="60"/>
      <c r="C19" s="60"/>
      <c r="D19" s="60"/>
      <c r="E19" s="73">
        <v>504.45</v>
      </c>
      <c r="F19" s="60"/>
      <c r="G19" s="66"/>
    </row>
    <row r="20" spans="1:7" s="65" customFormat="1">
      <c r="A20" s="60" t="s">
        <v>56</v>
      </c>
      <c r="B20" s="73">
        <v>164.05</v>
      </c>
      <c r="C20" s="60"/>
      <c r="D20" s="60"/>
      <c r="E20" s="73">
        <v>747.73</v>
      </c>
      <c r="F20" s="73">
        <v>455.79</v>
      </c>
      <c r="G20" s="66"/>
    </row>
    <row r="21" spans="1:7" s="65" customFormat="1" ht="30.6">
      <c r="A21" s="60" t="s">
        <v>57</v>
      </c>
      <c r="B21" s="72">
        <v>61170.84</v>
      </c>
      <c r="C21" s="72">
        <v>73882.36</v>
      </c>
      <c r="D21" s="72">
        <v>74286.36</v>
      </c>
      <c r="E21" s="72">
        <v>71386.070000000007</v>
      </c>
      <c r="F21" s="73">
        <v>116.7</v>
      </c>
      <c r="G21" s="64">
        <v>96.1</v>
      </c>
    </row>
    <row r="22" spans="1:7" s="65" customFormat="1" ht="40.799999999999997">
      <c r="A22" s="60" t="s">
        <v>58</v>
      </c>
      <c r="B22" s="72">
        <v>61170.84</v>
      </c>
      <c r="C22" s="60"/>
      <c r="D22" s="60"/>
      <c r="E22" s="72">
        <v>71386.070000000007</v>
      </c>
      <c r="F22" s="73">
        <v>116.7</v>
      </c>
      <c r="G22" s="66"/>
    </row>
    <row r="23" spans="1:7" s="65" customFormat="1" ht="30.6">
      <c r="A23" s="60" t="s">
        <v>59</v>
      </c>
      <c r="B23" s="72">
        <v>60480.68</v>
      </c>
      <c r="C23" s="60"/>
      <c r="D23" s="60"/>
      <c r="E23" s="72">
        <v>71186.070000000007</v>
      </c>
      <c r="F23" s="73">
        <v>117.7</v>
      </c>
      <c r="G23" s="66"/>
    </row>
    <row r="24" spans="1:7" s="65" customFormat="1" ht="40.799999999999997">
      <c r="A24" s="60" t="s">
        <v>60</v>
      </c>
      <c r="B24" s="73">
        <v>690.16</v>
      </c>
      <c r="C24" s="60"/>
      <c r="D24" s="60"/>
      <c r="E24" s="73">
        <v>200</v>
      </c>
      <c r="F24" s="73">
        <v>28.98</v>
      </c>
      <c r="G24" s="66"/>
    </row>
    <row r="25" spans="1:7" s="63" customFormat="1" ht="13.2">
      <c r="A25" s="52" t="s">
        <v>61</v>
      </c>
      <c r="B25" s="67">
        <v>745899.78</v>
      </c>
      <c r="C25" s="67">
        <v>888833.36</v>
      </c>
      <c r="D25" s="67">
        <v>889237.36</v>
      </c>
      <c r="E25" s="67">
        <v>873272.39</v>
      </c>
      <c r="F25" s="68">
        <v>117.08</v>
      </c>
      <c r="G25" s="69">
        <v>98.2</v>
      </c>
    </row>
    <row r="26" spans="1:7" s="65" customFormat="1" ht="13.2">
      <c r="A26" s="56" t="s">
        <v>62</v>
      </c>
      <c r="B26" s="70">
        <v>742838.4</v>
      </c>
      <c r="C26" s="70">
        <v>891081.76</v>
      </c>
      <c r="D26" s="70">
        <v>891485.76</v>
      </c>
      <c r="E26" s="70">
        <v>874370.47</v>
      </c>
      <c r="F26" s="71">
        <v>117.71</v>
      </c>
      <c r="G26" s="64">
        <v>98.08</v>
      </c>
    </row>
    <row r="27" spans="1:7" s="65" customFormat="1" ht="26.4">
      <c r="A27" s="56" t="s">
        <v>63</v>
      </c>
      <c r="B27" s="70">
        <v>622903.38</v>
      </c>
      <c r="C27" s="70">
        <v>727108.08</v>
      </c>
      <c r="D27" s="70">
        <v>727108.08</v>
      </c>
      <c r="E27" s="70">
        <v>722519.49</v>
      </c>
      <c r="F27" s="71">
        <v>115.99</v>
      </c>
      <c r="G27" s="64">
        <v>99.37</v>
      </c>
    </row>
    <row r="28" spans="1:7" s="65" customFormat="1" ht="13.2">
      <c r="A28" s="56" t="s">
        <v>64</v>
      </c>
      <c r="B28" s="70">
        <v>518707.12</v>
      </c>
      <c r="C28" s="56"/>
      <c r="D28" s="56"/>
      <c r="E28" s="70">
        <v>595535.71</v>
      </c>
      <c r="F28" s="71">
        <v>114.81</v>
      </c>
      <c r="G28" s="66"/>
    </row>
    <row r="29" spans="1:7" s="65" customFormat="1" ht="26.4">
      <c r="A29" s="56" t="s">
        <v>65</v>
      </c>
      <c r="B29" s="70">
        <v>505174.35</v>
      </c>
      <c r="C29" s="56"/>
      <c r="D29" s="56"/>
      <c r="E29" s="70">
        <v>576490.55000000005</v>
      </c>
      <c r="F29" s="71">
        <v>114.12</v>
      </c>
      <c r="G29" s="66"/>
    </row>
    <row r="30" spans="1:7" s="65" customFormat="1" ht="26.4">
      <c r="A30" s="56" t="s">
        <v>66</v>
      </c>
      <c r="B30" s="70">
        <v>7138.43</v>
      </c>
      <c r="C30" s="56"/>
      <c r="D30" s="56"/>
      <c r="E30" s="70">
        <v>11012.34</v>
      </c>
      <c r="F30" s="71">
        <v>154.27000000000001</v>
      </c>
      <c r="G30" s="66"/>
    </row>
    <row r="31" spans="1:7" s="65" customFormat="1" ht="26.4">
      <c r="A31" s="56" t="s">
        <v>67</v>
      </c>
      <c r="B31" s="70">
        <v>6394.34</v>
      </c>
      <c r="C31" s="56"/>
      <c r="D31" s="56"/>
      <c r="E31" s="70">
        <v>8032.82</v>
      </c>
      <c r="F31" s="71">
        <v>125.62</v>
      </c>
      <c r="G31" s="66"/>
    </row>
    <row r="32" spans="1:7" s="65" customFormat="1" ht="26.4">
      <c r="A32" s="56" t="s">
        <v>68</v>
      </c>
      <c r="B32" s="70">
        <v>18543.419999999998</v>
      </c>
      <c r="C32" s="56"/>
      <c r="D32" s="56"/>
      <c r="E32" s="70">
        <v>28941.71</v>
      </c>
      <c r="F32" s="71">
        <v>156.08000000000001</v>
      </c>
      <c r="G32" s="66"/>
    </row>
    <row r="33" spans="1:7" s="65" customFormat="1" ht="26.4">
      <c r="A33" s="56" t="s">
        <v>69</v>
      </c>
      <c r="B33" s="70">
        <v>18543.419999999998</v>
      </c>
      <c r="C33" s="56"/>
      <c r="D33" s="56"/>
      <c r="E33" s="70">
        <v>28941.71</v>
      </c>
      <c r="F33" s="71">
        <v>156.08000000000001</v>
      </c>
      <c r="G33" s="66"/>
    </row>
    <row r="34" spans="1:7" s="65" customFormat="1" ht="13.2">
      <c r="A34" s="56" t="s">
        <v>70</v>
      </c>
      <c r="B34" s="70">
        <v>85652.84</v>
      </c>
      <c r="C34" s="56"/>
      <c r="D34" s="56"/>
      <c r="E34" s="70">
        <v>98042.07</v>
      </c>
      <c r="F34" s="71">
        <v>114.46</v>
      </c>
      <c r="G34" s="66"/>
    </row>
    <row r="35" spans="1:7" s="65" customFormat="1" ht="39.6">
      <c r="A35" s="56" t="s">
        <v>71</v>
      </c>
      <c r="B35" s="70">
        <v>85652.84</v>
      </c>
      <c r="C35" s="56"/>
      <c r="D35" s="56"/>
      <c r="E35" s="70">
        <v>98042.07</v>
      </c>
      <c r="F35" s="71">
        <v>114.46</v>
      </c>
      <c r="G35" s="66"/>
    </row>
    <row r="36" spans="1:7" s="65" customFormat="1" ht="13.2">
      <c r="A36" s="56" t="s">
        <v>72</v>
      </c>
      <c r="B36" s="70">
        <v>109470.09</v>
      </c>
      <c r="C36" s="70">
        <v>152031.54999999999</v>
      </c>
      <c r="D36" s="70">
        <v>152435.54999999999</v>
      </c>
      <c r="E36" s="70">
        <v>142833.94</v>
      </c>
      <c r="F36" s="71">
        <v>130.47999999999999</v>
      </c>
      <c r="G36" s="64">
        <v>93.7</v>
      </c>
    </row>
    <row r="37" spans="1:7" s="65" customFormat="1" ht="26.4">
      <c r="A37" s="56" t="s">
        <v>73</v>
      </c>
      <c r="B37" s="70">
        <v>26284.81</v>
      </c>
      <c r="C37" s="56"/>
      <c r="D37" s="56"/>
      <c r="E37" s="70">
        <v>28477.75</v>
      </c>
      <c r="F37" s="71">
        <v>108.34</v>
      </c>
      <c r="G37" s="66"/>
    </row>
    <row r="38" spans="1:7" s="65" customFormat="1" ht="26.4">
      <c r="A38" s="56" t="s">
        <v>74</v>
      </c>
      <c r="B38" s="70">
        <v>4389.9799999999996</v>
      </c>
      <c r="C38" s="56"/>
      <c r="D38" s="56"/>
      <c r="E38" s="70">
        <v>4908.46</v>
      </c>
      <c r="F38" s="71">
        <v>111.81</v>
      </c>
      <c r="G38" s="66"/>
    </row>
    <row r="39" spans="1:7" s="65" customFormat="1" ht="39.6">
      <c r="A39" s="56" t="s">
        <v>75</v>
      </c>
      <c r="B39" s="70">
        <v>21248.87</v>
      </c>
      <c r="C39" s="56"/>
      <c r="D39" s="56"/>
      <c r="E39" s="70">
        <v>22862.29</v>
      </c>
      <c r="F39" s="71">
        <v>107.59</v>
      </c>
      <c r="G39" s="66"/>
    </row>
    <row r="40" spans="1:7" s="65" customFormat="1" ht="39.6">
      <c r="A40" s="56" t="s">
        <v>76</v>
      </c>
      <c r="B40" s="71">
        <v>393.52</v>
      </c>
      <c r="C40" s="56"/>
      <c r="D40" s="56"/>
      <c r="E40" s="71">
        <v>575</v>
      </c>
      <c r="F40" s="71">
        <v>146.12</v>
      </c>
      <c r="G40" s="66"/>
    </row>
    <row r="41" spans="1:7" s="65" customFormat="1" ht="26.4">
      <c r="A41" s="56" t="s">
        <v>77</v>
      </c>
      <c r="B41" s="71">
        <v>252.44</v>
      </c>
      <c r="C41" s="56"/>
      <c r="D41" s="56"/>
      <c r="E41" s="71">
        <v>132</v>
      </c>
      <c r="F41" s="71">
        <v>52.29</v>
      </c>
      <c r="G41" s="66"/>
    </row>
    <row r="42" spans="1:7" s="65" customFormat="1" ht="26.4">
      <c r="A42" s="56" t="s">
        <v>78</v>
      </c>
      <c r="B42" s="70">
        <v>51252.3</v>
      </c>
      <c r="C42" s="56"/>
      <c r="D42" s="56"/>
      <c r="E42" s="70">
        <v>77958.25</v>
      </c>
      <c r="F42" s="71">
        <v>152.11000000000001</v>
      </c>
      <c r="G42" s="66"/>
    </row>
    <row r="43" spans="1:7" s="65" customFormat="1" ht="39.6">
      <c r="A43" s="56" t="s">
        <v>79</v>
      </c>
      <c r="B43" s="70">
        <v>5116.79</v>
      </c>
      <c r="C43" s="56"/>
      <c r="D43" s="56"/>
      <c r="E43" s="70">
        <v>5081.1000000000004</v>
      </c>
      <c r="F43" s="71">
        <v>99.3</v>
      </c>
      <c r="G43" s="66"/>
    </row>
    <row r="44" spans="1:7" s="65" customFormat="1" ht="26.4">
      <c r="A44" s="56" t="s">
        <v>80</v>
      </c>
      <c r="B44" s="70">
        <v>17355.240000000002</v>
      </c>
      <c r="C44" s="56"/>
      <c r="D44" s="56"/>
      <c r="E44" s="70">
        <v>45432.639999999999</v>
      </c>
      <c r="F44" s="71">
        <v>261.77999999999997</v>
      </c>
      <c r="G44" s="66"/>
    </row>
    <row r="45" spans="1:7" s="65" customFormat="1" ht="13.2">
      <c r="A45" s="56" t="s">
        <v>81</v>
      </c>
      <c r="B45" s="70">
        <v>27416.35</v>
      </c>
      <c r="C45" s="56"/>
      <c r="D45" s="56"/>
      <c r="E45" s="70">
        <v>25181.23</v>
      </c>
      <c r="F45" s="71">
        <v>91.85</v>
      </c>
      <c r="G45" s="66"/>
    </row>
    <row r="46" spans="1:7" s="65" customFormat="1" ht="52.8">
      <c r="A46" s="56" t="s">
        <v>82</v>
      </c>
      <c r="B46" s="70">
        <v>1218.06</v>
      </c>
      <c r="C46" s="56"/>
      <c r="D46" s="56"/>
      <c r="E46" s="70">
        <v>1248.99</v>
      </c>
      <c r="F46" s="71">
        <v>102.54</v>
      </c>
      <c r="G46" s="66"/>
    </row>
    <row r="47" spans="1:7" s="65" customFormat="1" ht="26.4">
      <c r="A47" s="56" t="s">
        <v>83</v>
      </c>
      <c r="B47" s="71">
        <v>145.86000000000001</v>
      </c>
      <c r="C47" s="56"/>
      <c r="D47" s="56"/>
      <c r="E47" s="71">
        <v>658.51</v>
      </c>
      <c r="F47" s="71">
        <v>451.47</v>
      </c>
      <c r="G47" s="66"/>
    </row>
    <row r="48" spans="1:7" s="65" customFormat="1" ht="26.4">
      <c r="A48" s="56" t="s">
        <v>84</v>
      </c>
      <c r="B48" s="56"/>
      <c r="C48" s="56"/>
      <c r="D48" s="56"/>
      <c r="E48" s="71">
        <v>355.78</v>
      </c>
      <c r="F48" s="56"/>
      <c r="G48" s="66"/>
    </row>
    <row r="49" spans="1:7" s="65" customFormat="1" ht="13.2">
      <c r="A49" s="56" t="s">
        <v>85</v>
      </c>
      <c r="B49" s="70">
        <v>31431.46</v>
      </c>
      <c r="C49" s="56"/>
      <c r="D49" s="56"/>
      <c r="E49" s="70">
        <v>34578.82</v>
      </c>
      <c r="F49" s="71">
        <v>110.01</v>
      </c>
      <c r="G49" s="66"/>
    </row>
    <row r="50" spans="1:7" s="65" customFormat="1" ht="26.4">
      <c r="A50" s="56" t="s">
        <v>86</v>
      </c>
      <c r="B50" s="70">
        <v>3092.22</v>
      </c>
      <c r="C50" s="56"/>
      <c r="D50" s="56"/>
      <c r="E50" s="70">
        <v>3604.43</v>
      </c>
      <c r="F50" s="71">
        <v>116.56</v>
      </c>
      <c r="G50" s="66"/>
    </row>
    <row r="51" spans="1:7" s="65" customFormat="1" ht="39.6">
      <c r="A51" s="56" t="s">
        <v>87</v>
      </c>
      <c r="B51" s="70">
        <v>3052.75</v>
      </c>
      <c r="C51" s="56"/>
      <c r="D51" s="56"/>
      <c r="E51" s="70">
        <v>4047.19</v>
      </c>
      <c r="F51" s="71">
        <v>132.58000000000001</v>
      </c>
      <c r="G51" s="66"/>
    </row>
    <row r="52" spans="1:7" s="65" customFormat="1" ht="26.4">
      <c r="A52" s="56" t="s">
        <v>88</v>
      </c>
      <c r="B52" s="70">
        <v>7418.2</v>
      </c>
      <c r="C52" s="56"/>
      <c r="D52" s="56"/>
      <c r="E52" s="70">
        <v>5623.64</v>
      </c>
      <c r="F52" s="71">
        <v>75.81</v>
      </c>
      <c r="G52" s="66"/>
    </row>
    <row r="53" spans="1:7" s="65" customFormat="1" ht="26.4">
      <c r="A53" s="56" t="s">
        <v>89</v>
      </c>
      <c r="B53" s="70">
        <v>2717.33</v>
      </c>
      <c r="C53" s="56"/>
      <c r="D53" s="56"/>
      <c r="E53" s="70">
        <v>2292.71</v>
      </c>
      <c r="F53" s="71">
        <v>84.37</v>
      </c>
      <c r="G53" s="66"/>
    </row>
    <row r="54" spans="1:7" s="65" customFormat="1" ht="26.4">
      <c r="A54" s="56" t="s">
        <v>90</v>
      </c>
      <c r="B54" s="70">
        <v>1159.05</v>
      </c>
      <c r="C54" s="56"/>
      <c r="D54" s="56"/>
      <c r="E54" s="70">
        <v>1822.99</v>
      </c>
      <c r="F54" s="71">
        <v>157.28</v>
      </c>
      <c r="G54" s="66"/>
    </row>
    <row r="55" spans="1:7" s="65" customFormat="1" ht="13.2">
      <c r="A55" s="56" t="s">
        <v>91</v>
      </c>
      <c r="B55" s="70">
        <v>1653.39</v>
      </c>
      <c r="C55" s="56"/>
      <c r="D55" s="56"/>
      <c r="E55" s="70">
        <v>1913.85</v>
      </c>
      <c r="F55" s="71">
        <v>115.75</v>
      </c>
      <c r="G55" s="66"/>
    </row>
    <row r="56" spans="1:7" s="65" customFormat="1" ht="13.2">
      <c r="A56" s="56" t="s">
        <v>92</v>
      </c>
      <c r="B56" s="70">
        <v>12338.52</v>
      </c>
      <c r="C56" s="56"/>
      <c r="D56" s="56"/>
      <c r="E56" s="70">
        <v>15274.01</v>
      </c>
      <c r="F56" s="71">
        <v>123.79</v>
      </c>
      <c r="G56" s="66"/>
    </row>
    <row r="57" spans="1:7" s="65" customFormat="1" ht="39.6">
      <c r="A57" s="56" t="s">
        <v>93</v>
      </c>
      <c r="B57" s="56"/>
      <c r="C57" s="56"/>
      <c r="D57" s="56"/>
      <c r="E57" s="71">
        <v>35.700000000000003</v>
      </c>
      <c r="F57" s="56"/>
      <c r="G57" s="66"/>
    </row>
    <row r="58" spans="1:7" s="65" customFormat="1" ht="39.6">
      <c r="A58" s="56" t="s">
        <v>94</v>
      </c>
      <c r="B58" s="56"/>
      <c r="C58" s="56"/>
      <c r="D58" s="56"/>
      <c r="E58" s="71">
        <v>35.700000000000003</v>
      </c>
      <c r="F58" s="56"/>
      <c r="G58" s="66"/>
    </row>
    <row r="59" spans="1:7" s="65" customFormat="1" ht="39.6">
      <c r="A59" s="56" t="s">
        <v>95</v>
      </c>
      <c r="B59" s="71">
        <v>501.52</v>
      </c>
      <c r="C59" s="56"/>
      <c r="D59" s="56"/>
      <c r="E59" s="70">
        <v>1783.42</v>
      </c>
      <c r="F59" s="71">
        <v>355.6</v>
      </c>
      <c r="G59" s="66"/>
    </row>
    <row r="60" spans="1:7" s="65" customFormat="1" ht="52.8">
      <c r="A60" s="56" t="s">
        <v>96</v>
      </c>
      <c r="B60" s="56"/>
      <c r="C60" s="56"/>
      <c r="D60" s="56"/>
      <c r="E60" s="71">
        <v>918.11</v>
      </c>
      <c r="F60" s="56"/>
      <c r="G60" s="66"/>
    </row>
    <row r="61" spans="1:7" s="65" customFormat="1" ht="13.2">
      <c r="A61" s="56" t="s">
        <v>97</v>
      </c>
      <c r="B61" s="71">
        <v>159.27000000000001</v>
      </c>
      <c r="C61" s="56"/>
      <c r="D61" s="56"/>
      <c r="E61" s="71">
        <v>163.09</v>
      </c>
      <c r="F61" s="71">
        <v>102.4</v>
      </c>
      <c r="G61" s="66"/>
    </row>
    <row r="62" spans="1:7" s="65" customFormat="1" ht="39.6">
      <c r="A62" s="56" t="s">
        <v>98</v>
      </c>
      <c r="B62" s="71">
        <v>342.25</v>
      </c>
      <c r="C62" s="56"/>
      <c r="D62" s="56"/>
      <c r="E62" s="71">
        <v>702.22</v>
      </c>
      <c r="F62" s="71">
        <v>205.18</v>
      </c>
      <c r="G62" s="66"/>
    </row>
    <row r="63" spans="1:7" s="65" customFormat="1" ht="13.2">
      <c r="A63" s="56" t="s">
        <v>99</v>
      </c>
      <c r="B63" s="71">
        <v>176.92</v>
      </c>
      <c r="C63" s="71">
        <v>205.72</v>
      </c>
      <c r="D63" s="71">
        <v>205.72</v>
      </c>
      <c r="E63" s="71">
        <v>168.3</v>
      </c>
      <c r="F63" s="71">
        <v>95.13</v>
      </c>
      <c r="G63" s="64">
        <v>81.81</v>
      </c>
    </row>
    <row r="64" spans="1:7" s="65" customFormat="1" ht="26.4">
      <c r="A64" s="56" t="s">
        <v>100</v>
      </c>
      <c r="B64" s="71">
        <v>176.92</v>
      </c>
      <c r="C64" s="56"/>
      <c r="D64" s="56"/>
      <c r="E64" s="71">
        <v>168.3</v>
      </c>
      <c r="F64" s="71">
        <v>95.13</v>
      </c>
      <c r="G64" s="66"/>
    </row>
    <row r="65" spans="1:7" s="65" customFormat="1" ht="39.6">
      <c r="A65" s="56" t="s">
        <v>101</v>
      </c>
      <c r="B65" s="71">
        <v>176.92</v>
      </c>
      <c r="C65" s="56"/>
      <c r="D65" s="56"/>
      <c r="E65" s="71">
        <v>168.3</v>
      </c>
      <c r="F65" s="71">
        <v>95.13</v>
      </c>
      <c r="G65" s="66"/>
    </row>
    <row r="66" spans="1:7" s="65" customFormat="1" ht="52.8">
      <c r="A66" s="56" t="s">
        <v>102</v>
      </c>
      <c r="B66" s="70">
        <v>10288.040000000001</v>
      </c>
      <c r="C66" s="70">
        <v>11215.08</v>
      </c>
      <c r="D66" s="70">
        <v>11215.08</v>
      </c>
      <c r="E66" s="70">
        <v>8327.41</v>
      </c>
      <c r="F66" s="71">
        <v>80.94</v>
      </c>
      <c r="G66" s="64">
        <v>74.25</v>
      </c>
    </row>
    <row r="67" spans="1:7" s="65" customFormat="1" ht="52.8">
      <c r="A67" s="56" t="s">
        <v>103</v>
      </c>
      <c r="B67" s="70">
        <v>10288.040000000001</v>
      </c>
      <c r="C67" s="56"/>
      <c r="D67" s="56"/>
      <c r="E67" s="70">
        <v>8327.41</v>
      </c>
      <c r="F67" s="71">
        <v>80.94</v>
      </c>
      <c r="G67" s="66"/>
    </row>
    <row r="68" spans="1:7" s="65" customFormat="1" ht="39.6">
      <c r="A68" s="56" t="s">
        <v>104</v>
      </c>
      <c r="B68" s="70">
        <v>10288.040000000001</v>
      </c>
      <c r="C68" s="56"/>
      <c r="D68" s="56"/>
      <c r="E68" s="70">
        <v>8327.41</v>
      </c>
      <c r="F68" s="71">
        <v>80.94</v>
      </c>
      <c r="G68" s="66"/>
    </row>
    <row r="69" spans="1:7" s="65" customFormat="1" ht="13.2">
      <c r="A69" s="56" t="s">
        <v>105</v>
      </c>
      <c r="B69" s="56"/>
      <c r="C69" s="71">
        <v>521.33000000000004</v>
      </c>
      <c r="D69" s="71">
        <v>521.33000000000004</v>
      </c>
      <c r="E69" s="71">
        <v>521.33000000000004</v>
      </c>
      <c r="F69" s="56"/>
      <c r="G69" s="64">
        <v>100</v>
      </c>
    </row>
    <row r="70" spans="1:7" s="65" customFormat="1" ht="13.2">
      <c r="A70" s="56" t="s">
        <v>106</v>
      </c>
      <c r="B70" s="56"/>
      <c r="C70" s="56"/>
      <c r="D70" s="56"/>
      <c r="E70" s="71">
        <v>521.33000000000004</v>
      </c>
      <c r="F70" s="56"/>
      <c r="G70" s="66"/>
    </row>
    <row r="71" spans="1:7" s="65" customFormat="1" ht="26.4">
      <c r="A71" s="56" t="s">
        <v>107</v>
      </c>
      <c r="B71" s="56"/>
      <c r="C71" s="56"/>
      <c r="D71" s="56"/>
      <c r="E71" s="71">
        <v>521.33000000000004</v>
      </c>
      <c r="F71" s="56"/>
      <c r="G71" s="66"/>
    </row>
    <row r="72" spans="1:7" s="65" customFormat="1" ht="26.4">
      <c r="A72" s="56" t="s">
        <v>108</v>
      </c>
      <c r="B72" s="70">
        <v>3578.06</v>
      </c>
      <c r="C72" s="70">
        <v>5287.4</v>
      </c>
      <c r="D72" s="70">
        <v>5287.4</v>
      </c>
      <c r="E72" s="70">
        <v>2013.23</v>
      </c>
      <c r="F72" s="71">
        <v>56.27</v>
      </c>
      <c r="G72" s="64">
        <v>38.08</v>
      </c>
    </row>
    <row r="73" spans="1:7" s="65" customFormat="1" ht="39.6">
      <c r="A73" s="56" t="s">
        <v>109</v>
      </c>
      <c r="B73" s="70">
        <v>3578.06</v>
      </c>
      <c r="C73" s="70">
        <v>5287.4</v>
      </c>
      <c r="D73" s="70">
        <v>5287.4</v>
      </c>
      <c r="E73" s="70">
        <v>2013.23</v>
      </c>
      <c r="F73" s="71">
        <v>56.27</v>
      </c>
      <c r="G73" s="64">
        <v>38.08</v>
      </c>
    </row>
    <row r="74" spans="1:7" s="65" customFormat="1" ht="26.4">
      <c r="A74" s="56" t="s">
        <v>110</v>
      </c>
      <c r="B74" s="71">
        <v>850.63</v>
      </c>
      <c r="C74" s="56"/>
      <c r="D74" s="56"/>
      <c r="E74" s="70">
        <v>1216.48</v>
      </c>
      <c r="F74" s="71">
        <v>143.01</v>
      </c>
      <c r="G74" s="66"/>
    </row>
    <row r="75" spans="1:7" s="65" customFormat="1" ht="26.4">
      <c r="A75" s="56" t="s">
        <v>111</v>
      </c>
      <c r="B75" s="71">
        <v>358.35</v>
      </c>
      <c r="C75" s="56"/>
      <c r="D75" s="56"/>
      <c r="E75" s="71">
        <v>747.73</v>
      </c>
      <c r="F75" s="71">
        <v>208.66</v>
      </c>
      <c r="G75" s="66"/>
    </row>
    <row r="76" spans="1:7" s="65" customFormat="1" ht="39.6">
      <c r="A76" s="56" t="s">
        <v>112</v>
      </c>
      <c r="B76" s="71">
        <v>492.28</v>
      </c>
      <c r="C76" s="56"/>
      <c r="D76" s="56"/>
      <c r="E76" s="71">
        <v>468.75</v>
      </c>
      <c r="F76" s="71">
        <v>95.22</v>
      </c>
      <c r="G76" s="66"/>
    </row>
    <row r="77" spans="1:7" s="65" customFormat="1" ht="39.6">
      <c r="A77" s="56" t="s">
        <v>113</v>
      </c>
      <c r="B77" s="70">
        <v>2727.43</v>
      </c>
      <c r="C77" s="56"/>
      <c r="D77" s="56"/>
      <c r="E77" s="71">
        <v>796.75</v>
      </c>
      <c r="F77" s="71">
        <v>29.21</v>
      </c>
      <c r="G77" s="66"/>
    </row>
    <row r="78" spans="1:7" s="65" customFormat="1" ht="13.2">
      <c r="A78" s="56" t="s">
        <v>114</v>
      </c>
      <c r="B78" s="70">
        <v>2727.43</v>
      </c>
      <c r="C78" s="56"/>
      <c r="D78" s="56"/>
      <c r="E78" s="71">
        <v>796.75</v>
      </c>
      <c r="F78" s="71">
        <v>29.21</v>
      </c>
      <c r="G78" s="66"/>
    </row>
    <row r="79" spans="1:7" s="63" customFormat="1" ht="26.4">
      <c r="A79" s="52" t="s">
        <v>115</v>
      </c>
      <c r="B79" s="67">
        <v>746416.46</v>
      </c>
      <c r="C79" s="67">
        <v>896773.16</v>
      </c>
      <c r="D79" s="67">
        <v>896773.16</v>
      </c>
      <c r="E79" s="67">
        <v>876383.7</v>
      </c>
      <c r="F79" s="68">
        <v>117.41</v>
      </c>
      <c r="G79" s="69">
        <v>97.73</v>
      </c>
    </row>
  </sheetData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4BDD-C6FE-446F-A6E8-6BCE4C6CED62}">
  <dimension ref="A1:I36"/>
  <sheetViews>
    <sheetView showGridLines="0" workbookViewId="0">
      <selection activeCell="B24" sqref="B24"/>
    </sheetView>
  </sheetViews>
  <sheetFormatPr defaultColWidth="8.88671875" defaultRowHeight="9"/>
  <cols>
    <col min="1" max="1" width="39.33203125" style="106" customWidth="1"/>
    <col min="2" max="2" width="14.6640625" style="102" customWidth="1"/>
    <col min="3" max="3" width="15.109375" style="102" customWidth="1"/>
    <col min="4" max="4" width="16.33203125" style="102" customWidth="1"/>
    <col min="5" max="5" width="17.6640625" style="102" customWidth="1"/>
    <col min="6" max="7" width="9" style="102" customWidth="1"/>
    <col min="8" max="8" width="8.88671875" style="102"/>
    <col min="9" max="9" width="9.88671875" style="102" bestFit="1" customWidth="1"/>
    <col min="10" max="16384" width="8.88671875" style="102"/>
  </cols>
  <sheetData>
    <row r="1" spans="1:9" s="104" customFormat="1" ht="38.4" thickBot="1">
      <c r="A1" s="103" t="s">
        <v>1</v>
      </c>
      <c r="B1" s="103" t="s">
        <v>170</v>
      </c>
      <c r="C1" s="103" t="s">
        <v>171</v>
      </c>
      <c r="D1" s="103" t="s">
        <v>172</v>
      </c>
      <c r="E1" s="103" t="s">
        <v>173</v>
      </c>
      <c r="F1" s="103" t="s">
        <v>168</v>
      </c>
      <c r="G1" s="103" t="s">
        <v>169</v>
      </c>
    </row>
    <row r="2" spans="1:9" s="94" customFormat="1" ht="13.2">
      <c r="A2" s="91" t="s">
        <v>0</v>
      </c>
      <c r="B2" s="92"/>
      <c r="C2" s="92"/>
      <c r="D2" s="92"/>
      <c r="E2" s="92"/>
      <c r="F2" s="92"/>
      <c r="G2" s="93"/>
    </row>
    <row r="3" spans="1:9" s="98" customFormat="1" ht="13.2">
      <c r="A3" s="105" t="s">
        <v>116</v>
      </c>
      <c r="B3" s="95">
        <v>9194.4699999999993</v>
      </c>
      <c r="C3" s="95">
        <v>11657.63</v>
      </c>
      <c r="D3" s="95">
        <v>11657.63</v>
      </c>
      <c r="E3" s="95">
        <v>11448.04</v>
      </c>
      <c r="F3" s="96">
        <v>124.51</v>
      </c>
      <c r="G3" s="97">
        <v>98.2</v>
      </c>
    </row>
    <row r="4" spans="1:9" s="98" customFormat="1" ht="13.2">
      <c r="A4" s="105" t="s">
        <v>117</v>
      </c>
      <c r="B4" s="95">
        <v>9194.4699999999993</v>
      </c>
      <c r="C4" s="95">
        <v>11657.63</v>
      </c>
      <c r="D4" s="95">
        <v>11657.63</v>
      </c>
      <c r="E4" s="95">
        <v>11448.04</v>
      </c>
      <c r="F4" s="96">
        <v>124.51</v>
      </c>
      <c r="G4" s="97">
        <v>98.2</v>
      </c>
    </row>
    <row r="5" spans="1:9" s="98" customFormat="1" ht="13.2">
      <c r="A5" s="105" t="s">
        <v>118</v>
      </c>
      <c r="B5" s="95">
        <v>1652.8</v>
      </c>
      <c r="C5" s="96">
        <v>467.42</v>
      </c>
      <c r="D5" s="96">
        <v>467.42</v>
      </c>
      <c r="E5" s="96">
        <v>355.94</v>
      </c>
      <c r="F5" s="96">
        <v>21.54</v>
      </c>
      <c r="G5" s="97">
        <v>76.150000000000006</v>
      </c>
    </row>
    <row r="6" spans="1:9" s="98" customFormat="1" ht="13.2">
      <c r="A6" s="105" t="s">
        <v>119</v>
      </c>
      <c r="B6" s="95">
        <v>1652.8</v>
      </c>
      <c r="C6" s="96">
        <v>467.42</v>
      </c>
      <c r="D6" s="96">
        <v>467.42</v>
      </c>
      <c r="E6" s="96">
        <v>355.94</v>
      </c>
      <c r="F6" s="96">
        <v>21.54</v>
      </c>
      <c r="G6" s="97">
        <v>76.150000000000006</v>
      </c>
    </row>
    <row r="7" spans="1:9" s="98" customFormat="1" ht="13.2">
      <c r="A7" s="105" t="s">
        <v>120</v>
      </c>
      <c r="B7" s="95">
        <v>84300.38</v>
      </c>
      <c r="C7" s="95">
        <v>82464.850000000006</v>
      </c>
      <c r="D7" s="95">
        <v>82868.850000000006</v>
      </c>
      <c r="E7" s="95">
        <v>74781.759999999995</v>
      </c>
      <c r="F7" s="96">
        <v>88.71</v>
      </c>
      <c r="G7" s="97">
        <v>90.24</v>
      </c>
    </row>
    <row r="8" spans="1:9" s="98" customFormat="1" ht="26.4">
      <c r="A8" s="105" t="s">
        <v>121</v>
      </c>
      <c r="B8" s="95">
        <v>37371.199999999997</v>
      </c>
      <c r="C8" s="95">
        <v>26848.16</v>
      </c>
      <c r="D8" s="95">
        <v>26848.16</v>
      </c>
      <c r="E8" s="95">
        <v>22224.080000000002</v>
      </c>
      <c r="F8" s="96">
        <v>59.47</v>
      </c>
      <c r="G8" s="97">
        <v>82.78</v>
      </c>
    </row>
    <row r="9" spans="1:9" s="98" customFormat="1" ht="13.2">
      <c r="A9" s="105" t="s">
        <v>122</v>
      </c>
      <c r="B9" s="95">
        <v>46929.18</v>
      </c>
      <c r="C9" s="95">
        <v>55616.69</v>
      </c>
      <c r="D9" s="95">
        <v>56020.69</v>
      </c>
      <c r="E9" s="95">
        <v>52557.68</v>
      </c>
      <c r="F9" s="96">
        <v>111.99</v>
      </c>
      <c r="G9" s="97">
        <v>93.82</v>
      </c>
    </row>
    <row r="10" spans="1:9" s="98" customFormat="1" ht="13.2">
      <c r="A10" s="105" t="s">
        <v>123</v>
      </c>
      <c r="B10" s="95">
        <v>650037.27</v>
      </c>
      <c r="C10" s="95">
        <v>791107.87</v>
      </c>
      <c r="D10" s="95">
        <v>791107.87</v>
      </c>
      <c r="E10" s="95">
        <v>783926.81</v>
      </c>
      <c r="F10" s="96">
        <v>121</v>
      </c>
      <c r="G10" s="97">
        <v>99.09</v>
      </c>
    </row>
    <row r="11" spans="1:9" s="98" customFormat="1" ht="13.2">
      <c r="A11" s="105" t="s">
        <v>124</v>
      </c>
      <c r="B11" s="95">
        <v>5047.18</v>
      </c>
      <c r="C11" s="95">
        <v>7012.04</v>
      </c>
      <c r="D11" s="95">
        <v>7012.04</v>
      </c>
      <c r="E11" s="95">
        <v>7380.35</v>
      </c>
      <c r="F11" s="96">
        <v>146.22999999999999</v>
      </c>
      <c r="G11" s="97">
        <v>105.25</v>
      </c>
    </row>
    <row r="12" spans="1:9" s="98" customFormat="1" ht="13.2">
      <c r="A12" s="105" t="s">
        <v>125</v>
      </c>
      <c r="B12" s="95">
        <v>644990.09</v>
      </c>
      <c r="C12" s="95">
        <v>784095.83</v>
      </c>
      <c r="D12" s="95">
        <v>784095.83</v>
      </c>
      <c r="E12" s="95">
        <v>776546.46</v>
      </c>
      <c r="F12" s="96">
        <v>120.4</v>
      </c>
      <c r="G12" s="97">
        <v>99.04</v>
      </c>
    </row>
    <row r="13" spans="1:9" s="98" customFormat="1" ht="13.2">
      <c r="A13" s="105" t="s">
        <v>126</v>
      </c>
      <c r="B13" s="96">
        <v>164.05</v>
      </c>
      <c r="C13" s="95">
        <v>1539.59</v>
      </c>
      <c r="D13" s="95">
        <v>1539.59</v>
      </c>
      <c r="E13" s="95">
        <v>1252.18</v>
      </c>
      <c r="F13" s="96">
        <v>763.29</v>
      </c>
      <c r="G13" s="97">
        <v>81.33</v>
      </c>
    </row>
    <row r="14" spans="1:9" s="98" customFormat="1" ht="13.2">
      <c r="A14" s="105" t="s">
        <v>127</v>
      </c>
      <c r="B14" s="96">
        <v>164.05</v>
      </c>
      <c r="C14" s="95">
        <v>1539.59</v>
      </c>
      <c r="D14" s="95">
        <v>1539.59</v>
      </c>
      <c r="E14" s="95">
        <v>1252.18</v>
      </c>
      <c r="F14" s="96">
        <v>763.29</v>
      </c>
      <c r="G14" s="97">
        <v>81.33</v>
      </c>
    </row>
    <row r="15" spans="1:9" s="98" customFormat="1" ht="39.6">
      <c r="A15" s="105" t="s">
        <v>128</v>
      </c>
      <c r="B15" s="96">
        <v>550.79999999999995</v>
      </c>
      <c r="C15" s="95">
        <v>2000</v>
      </c>
      <c r="D15" s="95">
        <v>2000</v>
      </c>
      <c r="E15" s="95">
        <v>1507.66</v>
      </c>
      <c r="F15" s="96">
        <v>273.72000000000003</v>
      </c>
      <c r="G15" s="97">
        <v>75.38</v>
      </c>
    </row>
    <row r="16" spans="1:9" s="98" customFormat="1" ht="39.6">
      <c r="A16" s="105" t="s">
        <v>129</v>
      </c>
      <c r="B16" s="96">
        <v>550.79999999999995</v>
      </c>
      <c r="C16" s="95">
        <v>2000</v>
      </c>
      <c r="D16" s="95">
        <v>2000</v>
      </c>
      <c r="E16" s="95">
        <v>1507.66</v>
      </c>
      <c r="F16" s="96">
        <v>273.72000000000003</v>
      </c>
      <c r="G16" s="97">
        <v>75.38</v>
      </c>
      <c r="I16" s="107"/>
    </row>
    <row r="17" spans="1:7" s="94" customFormat="1" ht="13.2">
      <c r="A17" s="91" t="s">
        <v>61</v>
      </c>
      <c r="B17" s="99">
        <v>745899.78</v>
      </c>
      <c r="C17" s="99">
        <v>888833.36</v>
      </c>
      <c r="D17" s="99">
        <v>889237.36</v>
      </c>
      <c r="E17" s="99">
        <v>873272.39</v>
      </c>
      <c r="F17" s="100">
        <v>117.08</v>
      </c>
      <c r="G17" s="101">
        <v>98.2</v>
      </c>
    </row>
    <row r="18" spans="1:7" s="98" customFormat="1" ht="13.2">
      <c r="A18" s="105" t="s">
        <v>116</v>
      </c>
      <c r="B18" s="95">
        <v>9194.4699999999993</v>
      </c>
      <c r="C18" s="95">
        <v>11657.63</v>
      </c>
      <c r="D18" s="95">
        <v>11657.63</v>
      </c>
      <c r="E18" s="95">
        <v>11448.04</v>
      </c>
      <c r="F18" s="96">
        <v>124.51</v>
      </c>
      <c r="G18" s="97">
        <v>98.2</v>
      </c>
    </row>
    <row r="19" spans="1:7" s="98" customFormat="1" ht="13.2">
      <c r="A19" s="105" t="s">
        <v>117</v>
      </c>
      <c r="B19" s="95">
        <v>9194.4699999999993</v>
      </c>
      <c r="C19" s="95">
        <v>11657.63</v>
      </c>
      <c r="D19" s="95">
        <v>11657.63</v>
      </c>
      <c r="E19" s="95">
        <v>11448.04</v>
      </c>
      <c r="F19" s="96">
        <v>124.51</v>
      </c>
      <c r="G19" s="97">
        <v>98.2</v>
      </c>
    </row>
    <row r="20" spans="1:7" s="98" customFormat="1" ht="13.2">
      <c r="A20" s="105" t="s">
        <v>118</v>
      </c>
      <c r="B20" s="95">
        <v>1299.56</v>
      </c>
      <c r="C20" s="95">
        <v>1407.98</v>
      </c>
      <c r="D20" s="95">
        <v>1407.98</v>
      </c>
      <c r="E20" s="96">
        <v>409.66</v>
      </c>
      <c r="F20" s="96">
        <v>31.52</v>
      </c>
      <c r="G20" s="97">
        <v>29.1</v>
      </c>
    </row>
    <row r="21" spans="1:7" s="98" customFormat="1" ht="13.2">
      <c r="A21" s="105" t="s">
        <v>119</v>
      </c>
      <c r="B21" s="95">
        <v>1199.07</v>
      </c>
      <c r="C21" s="96">
        <v>467.42</v>
      </c>
      <c r="D21" s="96">
        <v>467.42</v>
      </c>
      <c r="E21" s="96">
        <v>237.44</v>
      </c>
      <c r="F21" s="96">
        <v>19.8</v>
      </c>
      <c r="G21" s="97">
        <v>50.8</v>
      </c>
    </row>
    <row r="22" spans="1:7" s="98" customFormat="1" ht="26.4">
      <c r="A22" s="105" t="s">
        <v>130</v>
      </c>
      <c r="B22" s="96">
        <v>100.49</v>
      </c>
      <c r="C22" s="96">
        <v>940.56</v>
      </c>
      <c r="D22" s="96">
        <v>940.56</v>
      </c>
      <c r="E22" s="96">
        <v>172.22</v>
      </c>
      <c r="F22" s="96">
        <v>171.38</v>
      </c>
      <c r="G22" s="97">
        <v>18.309999999999999</v>
      </c>
    </row>
    <row r="23" spans="1:7" s="98" customFormat="1" ht="13.2">
      <c r="A23" s="105" t="s">
        <v>120</v>
      </c>
      <c r="B23" s="95">
        <v>83577.710000000006</v>
      </c>
      <c r="C23" s="95">
        <v>86371.03</v>
      </c>
      <c r="D23" s="95">
        <v>86371.03</v>
      </c>
      <c r="E23" s="95">
        <v>74620.100000000006</v>
      </c>
      <c r="F23" s="96">
        <v>89.28</v>
      </c>
      <c r="G23" s="97">
        <v>86.39</v>
      </c>
    </row>
    <row r="24" spans="1:7" s="98" customFormat="1" ht="26.4">
      <c r="A24" s="105" t="s">
        <v>121</v>
      </c>
      <c r="B24" s="95">
        <v>36151.31</v>
      </c>
      <c r="C24" s="95">
        <v>26848.16</v>
      </c>
      <c r="D24" s="95">
        <v>26848.16</v>
      </c>
      <c r="E24" s="95">
        <v>21558.49</v>
      </c>
      <c r="F24" s="96">
        <v>59.63</v>
      </c>
      <c r="G24" s="97">
        <v>80.3</v>
      </c>
    </row>
    <row r="25" spans="1:7" s="98" customFormat="1" ht="13.2">
      <c r="A25" s="105" t="s">
        <v>122</v>
      </c>
      <c r="B25" s="95">
        <v>46929.19</v>
      </c>
      <c r="C25" s="95">
        <v>55616.69</v>
      </c>
      <c r="D25" s="95">
        <v>55616.69</v>
      </c>
      <c r="E25" s="95">
        <v>52557.68</v>
      </c>
      <c r="F25" s="96">
        <v>111.99</v>
      </c>
      <c r="G25" s="97">
        <v>94.5</v>
      </c>
    </row>
    <row r="26" spans="1:7" s="98" customFormat="1" ht="26.4">
      <c r="A26" s="105" t="s">
        <v>131</v>
      </c>
      <c r="B26" s="96">
        <v>497.21</v>
      </c>
      <c r="C26" s="95">
        <v>3906.18</v>
      </c>
      <c r="D26" s="95">
        <v>3906.18</v>
      </c>
      <c r="E26" s="96">
        <v>503.93</v>
      </c>
      <c r="F26" s="96">
        <v>101.35</v>
      </c>
      <c r="G26" s="97">
        <v>12.9</v>
      </c>
    </row>
    <row r="27" spans="1:7" s="98" customFormat="1" ht="13.2">
      <c r="A27" s="105" t="s">
        <v>123</v>
      </c>
      <c r="B27" s="95">
        <v>649557.11</v>
      </c>
      <c r="C27" s="95">
        <v>791731.43</v>
      </c>
      <c r="D27" s="95">
        <v>791731.43</v>
      </c>
      <c r="E27" s="95">
        <v>787029.93</v>
      </c>
      <c r="F27" s="96">
        <v>121.16</v>
      </c>
      <c r="G27" s="97">
        <v>99.41</v>
      </c>
    </row>
    <row r="28" spans="1:7" s="98" customFormat="1" ht="13.2">
      <c r="A28" s="105" t="s">
        <v>124</v>
      </c>
      <c r="B28" s="95">
        <v>5047.18</v>
      </c>
      <c r="C28" s="95">
        <v>7012.04</v>
      </c>
      <c r="D28" s="95">
        <v>7012.04</v>
      </c>
      <c r="E28" s="95">
        <v>7380.35</v>
      </c>
      <c r="F28" s="96">
        <v>146.22999999999999</v>
      </c>
      <c r="G28" s="97">
        <v>105.25</v>
      </c>
    </row>
    <row r="29" spans="1:7" s="98" customFormat="1" ht="13.2">
      <c r="A29" s="105" t="s">
        <v>125</v>
      </c>
      <c r="B29" s="95">
        <v>644497.23</v>
      </c>
      <c r="C29" s="95">
        <v>784095.83</v>
      </c>
      <c r="D29" s="95">
        <v>784095.83</v>
      </c>
      <c r="E29" s="95">
        <v>779586.22</v>
      </c>
      <c r="F29" s="96">
        <v>120.96</v>
      </c>
      <c r="G29" s="97">
        <v>99.42</v>
      </c>
    </row>
    <row r="30" spans="1:7" s="98" customFormat="1" ht="13.2">
      <c r="A30" s="105" t="s">
        <v>132</v>
      </c>
      <c r="B30" s="96">
        <v>12.7</v>
      </c>
      <c r="C30" s="96">
        <v>623.55999999999995</v>
      </c>
      <c r="D30" s="96">
        <v>623.55999999999995</v>
      </c>
      <c r="E30" s="96">
        <v>63.36</v>
      </c>
      <c r="F30" s="96">
        <v>498.9</v>
      </c>
      <c r="G30" s="97">
        <v>10.16</v>
      </c>
    </row>
    <row r="31" spans="1:7" s="98" customFormat="1" ht="13.2">
      <c r="A31" s="105" t="s">
        <v>126</v>
      </c>
      <c r="B31" s="96">
        <v>164.05</v>
      </c>
      <c r="C31" s="95">
        <v>1539.59</v>
      </c>
      <c r="D31" s="95">
        <v>1539.59</v>
      </c>
      <c r="E31" s="95">
        <v>1252.18</v>
      </c>
      <c r="F31" s="96">
        <v>763.29</v>
      </c>
      <c r="G31" s="97">
        <v>81.33</v>
      </c>
    </row>
    <row r="32" spans="1:7" s="98" customFormat="1" ht="13.2">
      <c r="A32" s="105" t="s">
        <v>127</v>
      </c>
      <c r="B32" s="96">
        <v>164.05</v>
      </c>
      <c r="C32" s="95">
        <v>1539.59</v>
      </c>
      <c r="D32" s="95">
        <v>1539.59</v>
      </c>
      <c r="E32" s="95">
        <v>1252.18</v>
      </c>
      <c r="F32" s="96">
        <v>763.29</v>
      </c>
      <c r="G32" s="97">
        <v>81.33</v>
      </c>
    </row>
    <row r="33" spans="1:7" s="98" customFormat="1" ht="39.6">
      <c r="A33" s="105" t="s">
        <v>128</v>
      </c>
      <c r="B33" s="95">
        <v>2623.6</v>
      </c>
      <c r="C33" s="95">
        <v>4065.5</v>
      </c>
      <c r="D33" s="95">
        <v>4065.5</v>
      </c>
      <c r="E33" s="95">
        <v>1623.79</v>
      </c>
      <c r="F33" s="96">
        <v>61.89</v>
      </c>
      <c r="G33" s="97">
        <v>39.94</v>
      </c>
    </row>
    <row r="34" spans="1:7" s="98" customFormat="1" ht="39.6">
      <c r="A34" s="105" t="s">
        <v>129</v>
      </c>
      <c r="B34" s="96">
        <v>550.79999999999995</v>
      </c>
      <c r="C34" s="95">
        <v>2000</v>
      </c>
      <c r="D34" s="95">
        <v>2000</v>
      </c>
      <c r="E34" s="95">
        <v>1507.66</v>
      </c>
      <c r="F34" s="96">
        <v>273.72000000000003</v>
      </c>
      <c r="G34" s="97">
        <v>75.38</v>
      </c>
    </row>
    <row r="35" spans="1:7" s="98" customFormat="1" ht="39.6">
      <c r="A35" s="105" t="s">
        <v>133</v>
      </c>
      <c r="B35" s="95">
        <v>2072.8000000000002</v>
      </c>
      <c r="C35" s="95">
        <v>2065.5</v>
      </c>
      <c r="D35" s="95">
        <v>2065.5</v>
      </c>
      <c r="E35" s="96">
        <v>116.13</v>
      </c>
      <c r="F35" s="96">
        <v>5.6</v>
      </c>
      <c r="G35" s="97">
        <v>5.62</v>
      </c>
    </row>
    <row r="36" spans="1:7" s="94" customFormat="1" ht="13.2">
      <c r="A36" s="91" t="s">
        <v>115</v>
      </c>
      <c r="B36" s="99">
        <v>746416.5</v>
      </c>
      <c r="C36" s="99">
        <v>896773.16</v>
      </c>
      <c r="D36" s="99">
        <v>896773.16</v>
      </c>
      <c r="E36" s="99">
        <v>876383.7</v>
      </c>
      <c r="F36" s="100">
        <v>117.41</v>
      </c>
      <c r="G36" s="101">
        <v>97.73</v>
      </c>
    </row>
  </sheetData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C87C-5FEA-4EEC-B5AE-6BD09EA39E77}">
  <dimension ref="A1:E171"/>
  <sheetViews>
    <sheetView showGridLines="0" workbookViewId="0">
      <selection activeCell="A160" sqref="A160"/>
    </sheetView>
  </sheetViews>
  <sheetFormatPr defaultColWidth="9.109375" defaultRowHeight="11.4"/>
  <cols>
    <col min="1" max="1" width="50.33203125" style="1" customWidth="1"/>
    <col min="2" max="3" width="20.6640625" style="1" customWidth="1"/>
    <col min="4" max="4" width="24.33203125" style="1" customWidth="1"/>
    <col min="5" max="5" width="13.6640625" style="1" customWidth="1"/>
    <col min="6" max="16384" width="9.109375" style="1"/>
  </cols>
  <sheetData>
    <row r="1" spans="1:5" s="51" customFormat="1" ht="31.2" customHeight="1" thickBot="1">
      <c r="A1" s="50" t="s">
        <v>1</v>
      </c>
      <c r="B1" s="50" t="s">
        <v>174</v>
      </c>
      <c r="C1" s="50" t="s">
        <v>175</v>
      </c>
      <c r="D1" s="50" t="s">
        <v>176</v>
      </c>
      <c r="E1" s="50" t="s">
        <v>177</v>
      </c>
    </row>
    <row r="2" spans="1:5" s="6" customFormat="1" ht="13.2">
      <c r="A2" s="74" t="s">
        <v>137</v>
      </c>
      <c r="B2" s="57">
        <v>896773.16</v>
      </c>
      <c r="C2" s="57">
        <v>896773.16</v>
      </c>
      <c r="D2" s="57">
        <v>876383.7</v>
      </c>
      <c r="E2" s="58">
        <v>97.73</v>
      </c>
    </row>
    <row r="3" spans="1:5" s="78" customFormat="1" ht="26.4">
      <c r="A3" s="75" t="s">
        <v>138</v>
      </c>
      <c r="B3" s="76">
        <v>896773.16</v>
      </c>
      <c r="C3" s="76">
        <v>896773.16</v>
      </c>
      <c r="D3" s="76">
        <v>876383.7</v>
      </c>
      <c r="E3" s="77">
        <v>97.73</v>
      </c>
    </row>
    <row r="4" spans="1:5" s="6" customFormat="1" ht="26.4">
      <c r="A4" s="74" t="s">
        <v>139</v>
      </c>
      <c r="B4" s="57">
        <v>896773.16</v>
      </c>
      <c r="C4" s="57">
        <v>896773.16</v>
      </c>
      <c r="D4" s="57">
        <v>876383.7</v>
      </c>
      <c r="E4" s="58">
        <v>97.73</v>
      </c>
    </row>
    <row r="5" spans="1:5" s="6" customFormat="1" ht="13.2">
      <c r="A5" s="74" t="s">
        <v>140</v>
      </c>
      <c r="B5" s="57">
        <v>833197.72</v>
      </c>
      <c r="C5" s="57">
        <v>833197.72</v>
      </c>
      <c r="D5" s="57">
        <v>818857.17</v>
      </c>
      <c r="E5" s="58">
        <v>98.28</v>
      </c>
    </row>
    <row r="6" spans="1:5" s="82" customFormat="1" ht="13.2">
      <c r="A6" s="79" t="s">
        <v>141</v>
      </c>
      <c r="B6" s="80">
        <v>780248.89</v>
      </c>
      <c r="C6" s="80">
        <v>780248.89</v>
      </c>
      <c r="D6" s="80">
        <v>766207.15</v>
      </c>
      <c r="E6" s="81">
        <v>98.2</v>
      </c>
    </row>
    <row r="7" spans="1:5" s="6" customFormat="1" ht="13.2">
      <c r="A7" s="62" t="s">
        <v>142</v>
      </c>
      <c r="B7" s="58">
        <v>385.27</v>
      </c>
      <c r="C7" s="58">
        <v>385.27</v>
      </c>
      <c r="D7" s="58">
        <v>201.74</v>
      </c>
      <c r="E7" s="58">
        <v>52.36</v>
      </c>
    </row>
    <row r="8" spans="1:5" s="6" customFormat="1" ht="13.2">
      <c r="A8" s="83" t="s">
        <v>72</v>
      </c>
      <c r="B8" s="58">
        <v>378.63</v>
      </c>
      <c r="C8" s="58">
        <v>378.63</v>
      </c>
      <c r="D8" s="58">
        <v>201.74</v>
      </c>
      <c r="E8" s="58">
        <v>53.28</v>
      </c>
    </row>
    <row r="9" spans="1:5" s="6" customFormat="1" ht="13.2">
      <c r="A9" s="84" t="s">
        <v>74</v>
      </c>
      <c r="B9" s="85"/>
      <c r="C9" s="85"/>
      <c r="D9" s="85"/>
      <c r="E9" s="85"/>
    </row>
    <row r="10" spans="1:5" s="6" customFormat="1" ht="13.2">
      <c r="A10" s="84" t="s">
        <v>79</v>
      </c>
      <c r="B10" s="85"/>
      <c r="C10" s="85"/>
      <c r="D10" s="86">
        <v>27.45</v>
      </c>
      <c r="E10" s="85"/>
    </row>
    <row r="11" spans="1:5" s="6" customFormat="1" ht="13.2">
      <c r="A11" s="84" t="s">
        <v>81</v>
      </c>
      <c r="B11" s="85"/>
      <c r="C11" s="85"/>
      <c r="D11" s="86">
        <v>81.62</v>
      </c>
      <c r="E11" s="85"/>
    </row>
    <row r="12" spans="1:5" s="6" customFormat="1" ht="13.2">
      <c r="A12" s="84" t="s">
        <v>88</v>
      </c>
      <c r="B12" s="85"/>
      <c r="C12" s="85"/>
      <c r="D12" s="86">
        <v>92.67</v>
      </c>
      <c r="E12" s="85"/>
    </row>
    <row r="13" spans="1:5" s="6" customFormat="1" ht="13.2">
      <c r="A13" s="83" t="s">
        <v>99</v>
      </c>
      <c r="B13" s="58">
        <v>6.64</v>
      </c>
      <c r="C13" s="58">
        <v>6.64</v>
      </c>
      <c r="D13" s="74"/>
      <c r="E13" s="74"/>
    </row>
    <row r="14" spans="1:5" s="6" customFormat="1" ht="26.4">
      <c r="A14" s="62" t="s">
        <v>143</v>
      </c>
      <c r="B14" s="58">
        <v>781.29</v>
      </c>
      <c r="C14" s="58">
        <v>781.29</v>
      </c>
      <c r="D14" s="58">
        <v>46.8</v>
      </c>
      <c r="E14" s="58">
        <v>5.99</v>
      </c>
    </row>
    <row r="15" spans="1:5" s="6" customFormat="1" ht="13.2">
      <c r="A15" s="83" t="s">
        <v>72</v>
      </c>
      <c r="B15" s="58">
        <v>781.29</v>
      </c>
      <c r="C15" s="58">
        <v>781.29</v>
      </c>
      <c r="D15" s="58">
        <v>46.8</v>
      </c>
      <c r="E15" s="58">
        <v>5.99</v>
      </c>
    </row>
    <row r="16" spans="1:5" s="6" customFormat="1" ht="13.2">
      <c r="A16" s="84" t="s">
        <v>80</v>
      </c>
      <c r="B16" s="85"/>
      <c r="C16" s="85"/>
      <c r="D16" s="86">
        <v>46.8</v>
      </c>
      <c r="E16" s="85"/>
    </row>
    <row r="17" spans="1:5" s="6" customFormat="1" ht="26.4">
      <c r="A17" s="62" t="s">
        <v>144</v>
      </c>
      <c r="B17" s="57">
        <v>3181.61</v>
      </c>
      <c r="C17" s="57">
        <v>3181.61</v>
      </c>
      <c r="D17" s="58">
        <v>516.23</v>
      </c>
      <c r="E17" s="58">
        <v>16.23</v>
      </c>
    </row>
    <row r="18" spans="1:5" s="6" customFormat="1" ht="13.2">
      <c r="A18" s="83" t="s">
        <v>72</v>
      </c>
      <c r="B18" s="57">
        <v>3181.61</v>
      </c>
      <c r="C18" s="57">
        <v>3181.61</v>
      </c>
      <c r="D18" s="58">
        <v>516.23</v>
      </c>
      <c r="E18" s="58">
        <v>16.23</v>
      </c>
    </row>
    <row r="19" spans="1:5" s="6" customFormat="1" ht="13.2">
      <c r="A19" s="84" t="s">
        <v>79</v>
      </c>
      <c r="B19" s="85"/>
      <c r="C19" s="85"/>
      <c r="D19" s="86">
        <v>62.98</v>
      </c>
      <c r="E19" s="85"/>
    </row>
    <row r="20" spans="1:5" s="6" customFormat="1" ht="13.2">
      <c r="A20" s="84" t="s">
        <v>80</v>
      </c>
      <c r="B20" s="85"/>
      <c r="C20" s="85"/>
      <c r="D20" s="86">
        <v>397.47</v>
      </c>
      <c r="E20" s="85"/>
    </row>
    <row r="21" spans="1:5" s="6" customFormat="1" ht="13.2">
      <c r="A21" s="84" t="s">
        <v>84</v>
      </c>
      <c r="B21" s="85"/>
      <c r="C21" s="85"/>
      <c r="D21" s="86">
        <v>55.78</v>
      </c>
      <c r="E21" s="85"/>
    </row>
    <row r="22" spans="1:5" s="6" customFormat="1" ht="13.2">
      <c r="A22" s="62" t="s">
        <v>145</v>
      </c>
      <c r="B22" s="57">
        <v>55616.69</v>
      </c>
      <c r="C22" s="57">
        <v>55616.69</v>
      </c>
      <c r="D22" s="57">
        <v>52557.68</v>
      </c>
      <c r="E22" s="58">
        <v>94.5</v>
      </c>
    </row>
    <row r="23" spans="1:5" s="6" customFormat="1" ht="13.2">
      <c r="A23" s="83" t="s">
        <v>72</v>
      </c>
      <c r="B23" s="57">
        <v>55417.61</v>
      </c>
      <c r="C23" s="57">
        <v>55417.61</v>
      </c>
      <c r="D23" s="57">
        <v>52389.38</v>
      </c>
      <c r="E23" s="58">
        <v>94.54</v>
      </c>
    </row>
    <row r="24" spans="1:5" s="6" customFormat="1" ht="13.2">
      <c r="A24" s="84" t="s">
        <v>74</v>
      </c>
      <c r="B24" s="85"/>
      <c r="C24" s="85"/>
      <c r="D24" s="87">
        <v>3463.11</v>
      </c>
      <c r="E24" s="85"/>
    </row>
    <row r="25" spans="1:5" s="6" customFormat="1" ht="13.2">
      <c r="A25" s="84" t="s">
        <v>76</v>
      </c>
      <c r="B25" s="85"/>
      <c r="C25" s="85"/>
      <c r="D25" s="86">
        <v>575</v>
      </c>
      <c r="E25" s="85"/>
    </row>
    <row r="26" spans="1:5" s="6" customFormat="1" ht="13.2">
      <c r="A26" s="84" t="s">
        <v>77</v>
      </c>
      <c r="B26" s="85"/>
      <c r="C26" s="85"/>
      <c r="D26" s="86">
        <v>132</v>
      </c>
      <c r="E26" s="85"/>
    </row>
    <row r="27" spans="1:5" s="6" customFormat="1" ht="13.2">
      <c r="A27" s="84" t="s">
        <v>79</v>
      </c>
      <c r="B27" s="85"/>
      <c r="C27" s="85"/>
      <c r="D27" s="87">
        <v>3750.48</v>
      </c>
      <c r="E27" s="85"/>
    </row>
    <row r="28" spans="1:5" s="6" customFormat="1" ht="13.2">
      <c r="A28" s="84" t="s">
        <v>81</v>
      </c>
      <c r="B28" s="85"/>
      <c r="C28" s="85"/>
      <c r="D28" s="87">
        <v>25099.61</v>
      </c>
      <c r="E28" s="85"/>
    </row>
    <row r="29" spans="1:5" s="6" customFormat="1" ht="26.4">
      <c r="A29" s="84" t="s">
        <v>82</v>
      </c>
      <c r="B29" s="85"/>
      <c r="C29" s="85"/>
      <c r="D29" s="87">
        <v>1248.99</v>
      </c>
      <c r="E29" s="85"/>
    </row>
    <row r="30" spans="1:5" s="6" customFormat="1" ht="13.2">
      <c r="A30" s="84" t="s">
        <v>83</v>
      </c>
      <c r="B30" s="85"/>
      <c r="C30" s="85"/>
      <c r="D30" s="86">
        <v>331.81</v>
      </c>
      <c r="E30" s="85"/>
    </row>
    <row r="31" spans="1:5" s="6" customFormat="1" ht="13.2">
      <c r="A31" s="84" t="s">
        <v>84</v>
      </c>
      <c r="B31" s="85"/>
      <c r="C31" s="85"/>
      <c r="D31" s="86">
        <v>300</v>
      </c>
      <c r="E31" s="85"/>
    </row>
    <row r="32" spans="1:5" s="6" customFormat="1" ht="13.2">
      <c r="A32" s="84" t="s">
        <v>86</v>
      </c>
      <c r="B32" s="85"/>
      <c r="C32" s="85"/>
      <c r="D32" s="87">
        <v>3041.93</v>
      </c>
      <c r="E32" s="85"/>
    </row>
    <row r="33" spans="1:5" s="6" customFormat="1" ht="13.2">
      <c r="A33" s="84" t="s">
        <v>87</v>
      </c>
      <c r="B33" s="85"/>
      <c r="C33" s="85"/>
      <c r="D33" s="87">
        <v>2423.4</v>
      </c>
      <c r="E33" s="85"/>
    </row>
    <row r="34" spans="1:5" s="6" customFormat="1" ht="13.2">
      <c r="A34" s="84" t="s">
        <v>88</v>
      </c>
      <c r="B34" s="85"/>
      <c r="C34" s="85"/>
      <c r="D34" s="87">
        <v>5530.97</v>
      </c>
      <c r="E34" s="85"/>
    </row>
    <row r="35" spans="1:5" s="6" customFormat="1" ht="13.2">
      <c r="A35" s="84" t="s">
        <v>89</v>
      </c>
      <c r="B35" s="85"/>
      <c r="C35" s="85"/>
      <c r="D35" s="87">
        <v>2292.71</v>
      </c>
      <c r="E35" s="85"/>
    </row>
    <row r="36" spans="1:5" s="6" customFormat="1" ht="13.2">
      <c r="A36" s="84" t="s">
        <v>91</v>
      </c>
      <c r="B36" s="85"/>
      <c r="C36" s="85"/>
      <c r="D36" s="87">
        <v>1913.85</v>
      </c>
      <c r="E36" s="85"/>
    </row>
    <row r="37" spans="1:5" s="6" customFormat="1" ht="13.2">
      <c r="A37" s="84" t="s">
        <v>92</v>
      </c>
      <c r="B37" s="85"/>
      <c r="C37" s="85"/>
      <c r="D37" s="87">
        <v>1879.66</v>
      </c>
      <c r="E37" s="85"/>
    </row>
    <row r="38" spans="1:5" s="6" customFormat="1" ht="13.2">
      <c r="A38" s="84" t="s">
        <v>97</v>
      </c>
      <c r="B38" s="85"/>
      <c r="C38" s="85"/>
      <c r="D38" s="86">
        <v>163.09</v>
      </c>
      <c r="E38" s="85"/>
    </row>
    <row r="39" spans="1:5" s="6" customFormat="1" ht="13.2">
      <c r="A39" s="84" t="s">
        <v>98</v>
      </c>
      <c r="B39" s="85"/>
      <c r="C39" s="85"/>
      <c r="D39" s="86">
        <v>242.77</v>
      </c>
      <c r="E39" s="85"/>
    </row>
    <row r="40" spans="1:5" s="6" customFormat="1" ht="13.2">
      <c r="A40" s="83" t="s">
        <v>99</v>
      </c>
      <c r="B40" s="58">
        <v>199.08</v>
      </c>
      <c r="C40" s="58">
        <v>199.08</v>
      </c>
      <c r="D40" s="58">
        <v>168.3</v>
      </c>
      <c r="E40" s="58">
        <v>84.54</v>
      </c>
    </row>
    <row r="41" spans="1:5" s="6" customFormat="1" ht="13.2">
      <c r="A41" s="84" t="s">
        <v>101</v>
      </c>
      <c r="B41" s="85"/>
      <c r="C41" s="85"/>
      <c r="D41" s="86">
        <v>168.3</v>
      </c>
      <c r="E41" s="85"/>
    </row>
    <row r="42" spans="1:5" s="6" customFormat="1" ht="26.4">
      <c r="A42" s="62" t="s">
        <v>146</v>
      </c>
      <c r="B42" s="57">
        <v>1097.75</v>
      </c>
      <c r="C42" s="57">
        <v>1097.75</v>
      </c>
      <c r="D42" s="58">
        <v>35.18</v>
      </c>
      <c r="E42" s="58">
        <v>3.2</v>
      </c>
    </row>
    <row r="43" spans="1:5" s="6" customFormat="1" ht="13.2">
      <c r="A43" s="83" t="s">
        <v>72</v>
      </c>
      <c r="B43" s="57">
        <v>1097.75</v>
      </c>
      <c r="C43" s="57">
        <v>1097.75</v>
      </c>
      <c r="D43" s="58">
        <v>35.18</v>
      </c>
      <c r="E43" s="58">
        <v>3.2</v>
      </c>
    </row>
    <row r="44" spans="1:5" s="6" customFormat="1" ht="13.2">
      <c r="A44" s="84" t="s">
        <v>83</v>
      </c>
      <c r="B44" s="85"/>
      <c r="C44" s="85"/>
      <c r="D44" s="86">
        <v>35.18</v>
      </c>
      <c r="E44" s="85"/>
    </row>
    <row r="45" spans="1:5" s="6" customFormat="1" ht="13.2">
      <c r="A45" s="62" t="s">
        <v>147</v>
      </c>
      <c r="B45" s="57">
        <v>714497.22</v>
      </c>
      <c r="C45" s="57">
        <v>714497.22</v>
      </c>
      <c r="D45" s="57">
        <v>710414.64</v>
      </c>
      <c r="E45" s="58">
        <v>99.43</v>
      </c>
    </row>
    <row r="46" spans="1:5" s="6" customFormat="1" ht="13.2">
      <c r="A46" s="83" t="s">
        <v>63</v>
      </c>
      <c r="B46" s="57">
        <v>690521.87</v>
      </c>
      <c r="C46" s="57">
        <v>690521.87</v>
      </c>
      <c r="D46" s="57">
        <v>688746.82</v>
      </c>
      <c r="E46" s="58">
        <v>99.74</v>
      </c>
    </row>
    <row r="47" spans="1:5" s="6" customFormat="1" ht="13.2">
      <c r="A47" s="84" t="s">
        <v>65</v>
      </c>
      <c r="B47" s="85"/>
      <c r="C47" s="85"/>
      <c r="D47" s="87">
        <v>549285.43000000005</v>
      </c>
      <c r="E47" s="85"/>
    </row>
    <row r="48" spans="1:5" s="6" customFormat="1" ht="13.2">
      <c r="A48" s="84" t="s">
        <v>66</v>
      </c>
      <c r="B48" s="85"/>
      <c r="C48" s="85"/>
      <c r="D48" s="87">
        <v>11012.34</v>
      </c>
      <c r="E48" s="85"/>
    </row>
    <row r="49" spans="1:5" s="6" customFormat="1" ht="13.2">
      <c r="A49" s="84" t="s">
        <v>67</v>
      </c>
      <c r="B49" s="85"/>
      <c r="C49" s="85"/>
      <c r="D49" s="87">
        <v>8032.82</v>
      </c>
      <c r="E49" s="85"/>
    </row>
    <row r="50" spans="1:5" s="6" customFormat="1" ht="13.2">
      <c r="A50" s="84" t="s">
        <v>69</v>
      </c>
      <c r="B50" s="85"/>
      <c r="C50" s="85"/>
      <c r="D50" s="87">
        <v>26641.71</v>
      </c>
      <c r="E50" s="85"/>
    </row>
    <row r="51" spans="1:5" s="6" customFormat="1" ht="13.2">
      <c r="A51" s="84" t="s">
        <v>71</v>
      </c>
      <c r="B51" s="85"/>
      <c r="C51" s="85"/>
      <c r="D51" s="87">
        <v>93774.52</v>
      </c>
      <c r="E51" s="85"/>
    </row>
    <row r="52" spans="1:5" s="6" customFormat="1" ht="13.2">
      <c r="A52" s="83" t="s">
        <v>72</v>
      </c>
      <c r="B52" s="57">
        <v>22050.87</v>
      </c>
      <c r="C52" s="57">
        <v>22050.87</v>
      </c>
      <c r="D52" s="57">
        <v>21177.73</v>
      </c>
      <c r="E52" s="58">
        <v>96.04</v>
      </c>
    </row>
    <row r="53" spans="1:5" s="6" customFormat="1" ht="13.2">
      <c r="A53" s="84" t="s">
        <v>74</v>
      </c>
      <c r="B53" s="85"/>
      <c r="C53" s="85"/>
      <c r="D53" s="86">
        <v>123.35</v>
      </c>
      <c r="E53" s="85"/>
    </row>
    <row r="54" spans="1:5" s="6" customFormat="1" ht="26.4">
      <c r="A54" s="84" t="s">
        <v>75</v>
      </c>
      <c r="B54" s="85"/>
      <c r="C54" s="85"/>
      <c r="D54" s="87">
        <v>19204.55</v>
      </c>
      <c r="E54" s="85"/>
    </row>
    <row r="55" spans="1:5" s="6" customFormat="1" ht="13.2">
      <c r="A55" s="84" t="s">
        <v>79</v>
      </c>
      <c r="B55" s="85"/>
      <c r="C55" s="85"/>
      <c r="D55" s="86">
        <v>5.83</v>
      </c>
      <c r="E55" s="85"/>
    </row>
    <row r="56" spans="1:5" s="6" customFormat="1" ht="13.2">
      <c r="A56" s="84" t="s">
        <v>83</v>
      </c>
      <c r="B56" s="85"/>
      <c r="C56" s="85"/>
      <c r="D56" s="86">
        <v>156.52000000000001</v>
      </c>
      <c r="E56" s="85"/>
    </row>
    <row r="57" spans="1:5" s="6" customFormat="1" ht="13.2">
      <c r="A57" s="84" t="s">
        <v>90</v>
      </c>
      <c r="B57" s="85"/>
      <c r="C57" s="85"/>
      <c r="D57" s="86">
        <v>993.99</v>
      </c>
      <c r="E57" s="85"/>
    </row>
    <row r="58" spans="1:5" s="6" customFormat="1" ht="13.2">
      <c r="A58" s="84" t="s">
        <v>92</v>
      </c>
      <c r="B58" s="85"/>
      <c r="C58" s="85"/>
      <c r="D58" s="86">
        <v>234.04</v>
      </c>
      <c r="E58" s="85"/>
    </row>
    <row r="59" spans="1:5" s="6" customFormat="1" ht="13.2">
      <c r="A59" s="84" t="s">
        <v>98</v>
      </c>
      <c r="B59" s="85"/>
      <c r="C59" s="85"/>
      <c r="D59" s="86">
        <v>459.45</v>
      </c>
      <c r="E59" s="85"/>
    </row>
    <row r="60" spans="1:5" s="6" customFormat="1" ht="26.4">
      <c r="A60" s="83" t="s">
        <v>102</v>
      </c>
      <c r="B60" s="57">
        <v>1924.48</v>
      </c>
      <c r="C60" s="57">
        <v>1924.48</v>
      </c>
      <c r="D60" s="58">
        <v>490.09</v>
      </c>
      <c r="E60" s="58">
        <v>25.47</v>
      </c>
    </row>
    <row r="61" spans="1:5" s="6" customFormat="1" ht="13.2">
      <c r="A61" s="84" t="s">
        <v>104</v>
      </c>
      <c r="B61" s="85"/>
      <c r="C61" s="85"/>
      <c r="D61" s="86">
        <v>490.09</v>
      </c>
      <c r="E61" s="85"/>
    </row>
    <row r="62" spans="1:5" s="6" customFormat="1" ht="26.4">
      <c r="A62" s="62" t="s">
        <v>148</v>
      </c>
      <c r="B62" s="58">
        <v>623.55999999999995</v>
      </c>
      <c r="C62" s="58">
        <v>623.55999999999995</v>
      </c>
      <c r="D62" s="58">
        <v>63.36</v>
      </c>
      <c r="E62" s="58">
        <v>10.16</v>
      </c>
    </row>
    <row r="63" spans="1:5" s="6" customFormat="1" ht="13.2">
      <c r="A63" s="83" t="s">
        <v>72</v>
      </c>
      <c r="B63" s="58">
        <v>623.55999999999995</v>
      </c>
      <c r="C63" s="58">
        <v>623.55999999999995</v>
      </c>
      <c r="D63" s="58">
        <v>63.36</v>
      </c>
      <c r="E63" s="58">
        <v>10.16</v>
      </c>
    </row>
    <row r="64" spans="1:5" s="6" customFormat="1" ht="13.2">
      <c r="A64" s="84" t="s">
        <v>79</v>
      </c>
      <c r="B64" s="85"/>
      <c r="C64" s="85"/>
      <c r="D64" s="86">
        <v>63.36</v>
      </c>
      <c r="E64" s="85"/>
    </row>
    <row r="65" spans="1:5" s="6" customFormat="1" ht="13.2">
      <c r="A65" s="62" t="s">
        <v>149</v>
      </c>
      <c r="B65" s="74"/>
      <c r="C65" s="74"/>
      <c r="D65" s="58">
        <v>747.73</v>
      </c>
      <c r="E65" s="74"/>
    </row>
    <row r="66" spans="1:5" s="6" customFormat="1" ht="26.4">
      <c r="A66" s="83" t="s">
        <v>109</v>
      </c>
      <c r="B66" s="74"/>
      <c r="C66" s="74"/>
      <c r="D66" s="58">
        <v>747.73</v>
      </c>
      <c r="E66" s="74"/>
    </row>
    <row r="67" spans="1:5" s="6" customFormat="1" ht="13.2">
      <c r="A67" s="84" t="s">
        <v>111</v>
      </c>
      <c r="B67" s="85"/>
      <c r="C67" s="85"/>
      <c r="D67" s="86">
        <v>747.73</v>
      </c>
      <c r="E67" s="85"/>
    </row>
    <row r="68" spans="1:5" s="6" customFormat="1" ht="39.6">
      <c r="A68" s="62" t="s">
        <v>150</v>
      </c>
      <c r="B68" s="57">
        <v>2000</v>
      </c>
      <c r="C68" s="57">
        <v>2000</v>
      </c>
      <c r="D68" s="57">
        <v>1507.66</v>
      </c>
      <c r="E68" s="58">
        <v>75.38</v>
      </c>
    </row>
    <row r="69" spans="1:5" s="6" customFormat="1" ht="13.2">
      <c r="A69" s="83" t="s">
        <v>72</v>
      </c>
      <c r="B69" s="57">
        <v>2000</v>
      </c>
      <c r="C69" s="57">
        <v>2000</v>
      </c>
      <c r="D69" s="57">
        <v>1507.66</v>
      </c>
      <c r="E69" s="58">
        <v>75.38</v>
      </c>
    </row>
    <row r="70" spans="1:5" s="6" customFormat="1" ht="13.2">
      <c r="A70" s="84" t="s">
        <v>87</v>
      </c>
      <c r="B70" s="85"/>
      <c r="C70" s="85"/>
      <c r="D70" s="87">
        <v>1507.66</v>
      </c>
      <c r="E70" s="85"/>
    </row>
    <row r="71" spans="1:5" s="6" customFormat="1" ht="39.6">
      <c r="A71" s="62" t="s">
        <v>151</v>
      </c>
      <c r="B71" s="57">
        <v>2065.5</v>
      </c>
      <c r="C71" s="57">
        <v>2065.5</v>
      </c>
      <c r="D71" s="58">
        <v>116.13</v>
      </c>
      <c r="E71" s="58">
        <v>5.62</v>
      </c>
    </row>
    <row r="72" spans="1:5" s="6" customFormat="1" ht="13.2">
      <c r="A72" s="83" t="s">
        <v>72</v>
      </c>
      <c r="B72" s="57">
        <v>2065.5</v>
      </c>
      <c r="C72" s="57">
        <v>2065.5</v>
      </c>
      <c r="D72" s="58">
        <v>116.13</v>
      </c>
      <c r="E72" s="58">
        <v>5.62</v>
      </c>
    </row>
    <row r="73" spans="1:5" s="6" customFormat="1" ht="26.4">
      <c r="A73" s="84" t="s">
        <v>82</v>
      </c>
      <c r="B73" s="85"/>
      <c r="C73" s="85"/>
      <c r="D73" s="85"/>
      <c r="E73" s="85"/>
    </row>
    <row r="74" spans="1:5" s="6" customFormat="1" ht="13.2">
      <c r="A74" s="84" t="s">
        <v>87</v>
      </c>
      <c r="B74" s="85"/>
      <c r="C74" s="85"/>
      <c r="D74" s="86">
        <v>116.13</v>
      </c>
      <c r="E74" s="85"/>
    </row>
    <row r="75" spans="1:5" s="82" customFormat="1" ht="13.2">
      <c r="A75" s="79" t="s">
        <v>152</v>
      </c>
      <c r="B75" s="80">
        <v>13298.83</v>
      </c>
      <c r="C75" s="80">
        <v>13298.83</v>
      </c>
      <c r="D75" s="80">
        <v>8005.65</v>
      </c>
      <c r="E75" s="81">
        <v>60.2</v>
      </c>
    </row>
    <row r="76" spans="1:5" s="6" customFormat="1" ht="26.4">
      <c r="A76" s="62" t="s">
        <v>144</v>
      </c>
      <c r="B76" s="58">
        <v>26.55</v>
      </c>
      <c r="C76" s="58">
        <v>26.55</v>
      </c>
      <c r="D76" s="74"/>
      <c r="E76" s="74"/>
    </row>
    <row r="77" spans="1:5" s="6" customFormat="1" ht="26.4">
      <c r="A77" s="83" t="s">
        <v>109</v>
      </c>
      <c r="B77" s="58">
        <v>26.55</v>
      </c>
      <c r="C77" s="58">
        <v>26.55</v>
      </c>
      <c r="D77" s="74"/>
      <c r="E77" s="74"/>
    </row>
    <row r="78" spans="1:5" s="6" customFormat="1" ht="13.2">
      <c r="A78" s="62" t="s">
        <v>147</v>
      </c>
      <c r="B78" s="57">
        <v>13272.28</v>
      </c>
      <c r="C78" s="57">
        <v>13272.28</v>
      </c>
      <c r="D78" s="57">
        <v>8005.65</v>
      </c>
      <c r="E78" s="58">
        <v>60.32</v>
      </c>
    </row>
    <row r="79" spans="1:5" s="6" customFormat="1" ht="26.4">
      <c r="A79" s="83" t="s">
        <v>102</v>
      </c>
      <c r="B79" s="57">
        <v>9290.6</v>
      </c>
      <c r="C79" s="57">
        <v>9290.6</v>
      </c>
      <c r="D79" s="57">
        <v>7837.32</v>
      </c>
      <c r="E79" s="58">
        <v>84.36</v>
      </c>
    </row>
    <row r="80" spans="1:5" s="6" customFormat="1" ht="13.2">
      <c r="A80" s="84" t="s">
        <v>104</v>
      </c>
      <c r="B80" s="85"/>
      <c r="C80" s="85"/>
      <c r="D80" s="87">
        <v>7837.32</v>
      </c>
      <c r="E80" s="85"/>
    </row>
    <row r="81" spans="1:5" s="6" customFormat="1" ht="26.4">
      <c r="A81" s="83" t="s">
        <v>109</v>
      </c>
      <c r="B81" s="57">
        <v>3981.68</v>
      </c>
      <c r="C81" s="57">
        <v>3981.68</v>
      </c>
      <c r="D81" s="58">
        <v>168.33</v>
      </c>
      <c r="E81" s="58">
        <v>4.2300000000000004</v>
      </c>
    </row>
    <row r="82" spans="1:5" s="6" customFormat="1" ht="13.2">
      <c r="A82" s="84" t="s">
        <v>114</v>
      </c>
      <c r="B82" s="85"/>
      <c r="C82" s="85"/>
      <c r="D82" s="86">
        <v>168.33</v>
      </c>
      <c r="E82" s="85"/>
    </row>
    <row r="83" spans="1:5" s="82" customFormat="1" ht="13.2">
      <c r="A83" s="79" t="s">
        <v>153</v>
      </c>
      <c r="B83" s="80">
        <v>39650</v>
      </c>
      <c r="C83" s="80">
        <v>39650</v>
      </c>
      <c r="D83" s="80">
        <v>44644.37</v>
      </c>
      <c r="E83" s="81">
        <v>112.6</v>
      </c>
    </row>
    <row r="84" spans="1:5" s="6" customFormat="1" ht="13.2">
      <c r="A84" s="62" t="s">
        <v>147</v>
      </c>
      <c r="B84" s="57">
        <v>39650</v>
      </c>
      <c r="C84" s="57">
        <v>39650</v>
      </c>
      <c r="D84" s="57">
        <v>44644.37</v>
      </c>
      <c r="E84" s="58">
        <v>112.6</v>
      </c>
    </row>
    <row r="85" spans="1:5" s="6" customFormat="1" ht="13.2">
      <c r="A85" s="83" t="s">
        <v>72</v>
      </c>
      <c r="B85" s="57">
        <v>39650</v>
      </c>
      <c r="C85" s="57">
        <v>39650</v>
      </c>
      <c r="D85" s="57">
        <v>44644.37</v>
      </c>
      <c r="E85" s="58">
        <v>112.6</v>
      </c>
    </row>
    <row r="86" spans="1:5" s="6" customFormat="1" ht="13.2">
      <c r="A86" s="84" t="s">
        <v>80</v>
      </c>
      <c r="B86" s="85"/>
      <c r="C86" s="85"/>
      <c r="D86" s="87">
        <v>44644.37</v>
      </c>
      <c r="E86" s="85"/>
    </row>
    <row r="87" spans="1:5" s="6" customFormat="1" ht="26.4">
      <c r="A87" s="74" t="s">
        <v>154</v>
      </c>
      <c r="B87" s="57">
        <v>61167.45</v>
      </c>
      <c r="C87" s="57">
        <v>61167.45</v>
      </c>
      <c r="D87" s="57">
        <v>55300.55</v>
      </c>
      <c r="E87" s="58">
        <v>90.41</v>
      </c>
    </row>
    <row r="88" spans="1:5" s="82" customFormat="1" ht="13.2">
      <c r="A88" s="79" t="s">
        <v>155</v>
      </c>
      <c r="B88" s="80">
        <v>41443.43</v>
      </c>
      <c r="C88" s="80">
        <v>41443.43</v>
      </c>
      <c r="D88" s="80">
        <v>36479.49</v>
      </c>
      <c r="E88" s="81">
        <v>88.02</v>
      </c>
    </row>
    <row r="89" spans="1:5" s="6" customFormat="1" ht="26.4">
      <c r="A89" s="62" t="s">
        <v>144</v>
      </c>
      <c r="B89" s="57">
        <v>23640</v>
      </c>
      <c r="C89" s="57">
        <v>23640</v>
      </c>
      <c r="D89" s="57">
        <v>21042.26</v>
      </c>
      <c r="E89" s="58">
        <v>89.01</v>
      </c>
    </row>
    <row r="90" spans="1:5" s="6" customFormat="1" ht="13.2">
      <c r="A90" s="83" t="s">
        <v>63</v>
      </c>
      <c r="B90" s="57">
        <v>7939.17</v>
      </c>
      <c r="C90" s="57">
        <v>7939.17</v>
      </c>
      <c r="D90" s="57">
        <v>7193.09</v>
      </c>
      <c r="E90" s="58">
        <v>90.6</v>
      </c>
    </row>
    <row r="91" spans="1:5" s="6" customFormat="1" ht="13.2">
      <c r="A91" s="84" t="s">
        <v>65</v>
      </c>
      <c r="B91" s="85"/>
      <c r="C91" s="85"/>
      <c r="D91" s="87">
        <v>3491.17</v>
      </c>
      <c r="E91" s="85"/>
    </row>
    <row r="92" spans="1:5" s="6" customFormat="1" ht="13.2">
      <c r="A92" s="84" t="s">
        <v>69</v>
      </c>
      <c r="B92" s="85"/>
      <c r="C92" s="85"/>
      <c r="D92" s="86">
        <v>800</v>
      </c>
      <c r="E92" s="85"/>
    </row>
    <row r="93" spans="1:5" s="6" customFormat="1" ht="13.2">
      <c r="A93" s="84" t="s">
        <v>71</v>
      </c>
      <c r="B93" s="85"/>
      <c r="C93" s="85"/>
      <c r="D93" s="87">
        <v>2901.92</v>
      </c>
      <c r="E93" s="85"/>
    </row>
    <row r="94" spans="1:5" s="6" customFormat="1" ht="13.2">
      <c r="A94" s="83" t="s">
        <v>72</v>
      </c>
      <c r="B94" s="57">
        <v>15700.83</v>
      </c>
      <c r="C94" s="57">
        <v>15700.83</v>
      </c>
      <c r="D94" s="57">
        <v>13849.17</v>
      </c>
      <c r="E94" s="58">
        <v>88.21</v>
      </c>
    </row>
    <row r="95" spans="1:5" s="6" customFormat="1" ht="26.4">
      <c r="A95" s="84" t="s">
        <v>75</v>
      </c>
      <c r="B95" s="85"/>
      <c r="C95" s="85"/>
      <c r="D95" s="86">
        <v>688.86</v>
      </c>
      <c r="E95" s="85"/>
    </row>
    <row r="96" spans="1:5" s="6" customFormat="1" ht="13.2">
      <c r="A96" s="84" t="s">
        <v>92</v>
      </c>
      <c r="B96" s="85"/>
      <c r="C96" s="85"/>
      <c r="D96" s="87">
        <v>13160.31</v>
      </c>
      <c r="E96" s="85"/>
    </row>
    <row r="97" spans="1:5" s="6" customFormat="1" ht="26.4">
      <c r="A97" s="62" t="s">
        <v>146</v>
      </c>
      <c r="B97" s="57">
        <v>1908.43</v>
      </c>
      <c r="C97" s="57">
        <v>1908.43</v>
      </c>
      <c r="D97" s="74"/>
      <c r="E97" s="74"/>
    </row>
    <row r="98" spans="1:5" s="6" customFormat="1" ht="13.2">
      <c r="A98" s="83" t="s">
        <v>63</v>
      </c>
      <c r="B98" s="57">
        <v>1908.43</v>
      </c>
      <c r="C98" s="57">
        <v>1908.43</v>
      </c>
      <c r="D98" s="74"/>
      <c r="E98" s="74"/>
    </row>
    <row r="99" spans="1:5" s="6" customFormat="1" ht="13.2">
      <c r="A99" s="62" t="s">
        <v>147</v>
      </c>
      <c r="B99" s="57">
        <v>15895</v>
      </c>
      <c r="C99" s="57">
        <v>15895</v>
      </c>
      <c r="D99" s="57">
        <v>15437.23</v>
      </c>
      <c r="E99" s="58">
        <v>97.12</v>
      </c>
    </row>
    <row r="100" spans="1:5" s="6" customFormat="1" ht="13.2">
      <c r="A100" s="83" t="s">
        <v>63</v>
      </c>
      <c r="B100" s="57">
        <v>15895</v>
      </c>
      <c r="C100" s="57">
        <v>15895</v>
      </c>
      <c r="D100" s="57">
        <v>15437.23</v>
      </c>
      <c r="E100" s="58">
        <v>97.12</v>
      </c>
    </row>
    <row r="101" spans="1:5" s="6" customFormat="1" ht="13.2">
      <c r="A101" s="84" t="s">
        <v>65</v>
      </c>
      <c r="B101" s="85"/>
      <c r="C101" s="85"/>
      <c r="D101" s="87">
        <v>15437.23</v>
      </c>
      <c r="E101" s="85"/>
    </row>
    <row r="102" spans="1:5" s="82" customFormat="1" ht="13.2">
      <c r="A102" s="79" t="s">
        <v>156</v>
      </c>
      <c r="B102" s="80">
        <v>13967.55</v>
      </c>
      <c r="C102" s="80">
        <v>13967.55</v>
      </c>
      <c r="D102" s="80">
        <v>14137.78</v>
      </c>
      <c r="E102" s="81">
        <v>101.22</v>
      </c>
    </row>
    <row r="103" spans="1:5" s="6" customFormat="1" ht="13.2">
      <c r="A103" s="62" t="s">
        <v>157</v>
      </c>
      <c r="B103" s="57">
        <v>4913.6400000000003</v>
      </c>
      <c r="C103" s="57">
        <v>4913.6400000000003</v>
      </c>
      <c r="D103" s="57">
        <v>5212.47</v>
      </c>
      <c r="E103" s="58">
        <v>106.08</v>
      </c>
    </row>
    <row r="104" spans="1:5" s="6" customFormat="1" ht="13.2">
      <c r="A104" s="83" t="s">
        <v>63</v>
      </c>
      <c r="B104" s="57">
        <v>4913.6400000000003</v>
      </c>
      <c r="C104" s="57">
        <v>4913.6400000000003</v>
      </c>
      <c r="D104" s="57">
        <v>5212.47</v>
      </c>
      <c r="E104" s="58">
        <v>106.08</v>
      </c>
    </row>
    <row r="105" spans="1:5" s="6" customFormat="1" ht="13.2">
      <c r="A105" s="84" t="s">
        <v>65</v>
      </c>
      <c r="B105" s="85"/>
      <c r="C105" s="85"/>
      <c r="D105" s="87">
        <v>4612.47</v>
      </c>
      <c r="E105" s="85"/>
    </row>
    <row r="106" spans="1:5" s="6" customFormat="1" ht="13.2">
      <c r="A106" s="84" t="s">
        <v>69</v>
      </c>
      <c r="B106" s="85"/>
      <c r="C106" s="85"/>
      <c r="D106" s="86">
        <v>600</v>
      </c>
      <c r="E106" s="85"/>
    </row>
    <row r="107" spans="1:5" s="6" customFormat="1" ht="13.2">
      <c r="A107" s="62" t="s">
        <v>158</v>
      </c>
      <c r="B107" s="57">
        <v>2041.87</v>
      </c>
      <c r="C107" s="57">
        <v>2041.87</v>
      </c>
      <c r="D107" s="57">
        <v>1620.96</v>
      </c>
      <c r="E107" s="58">
        <v>79.39</v>
      </c>
    </row>
    <row r="108" spans="1:5" s="6" customFormat="1" ht="13.2">
      <c r="A108" s="83" t="s">
        <v>63</v>
      </c>
      <c r="B108" s="57">
        <v>2041.87</v>
      </c>
      <c r="C108" s="57">
        <v>2041.87</v>
      </c>
      <c r="D108" s="57">
        <v>1620.96</v>
      </c>
      <c r="E108" s="58">
        <v>79.39</v>
      </c>
    </row>
    <row r="109" spans="1:5" s="6" customFormat="1" ht="13.2">
      <c r="A109" s="84" t="s">
        <v>65</v>
      </c>
      <c r="B109" s="85"/>
      <c r="C109" s="85"/>
      <c r="D109" s="87">
        <v>1620.96</v>
      </c>
      <c r="E109" s="85"/>
    </row>
    <row r="110" spans="1:5" s="6" customFormat="1" ht="13.2">
      <c r="A110" s="62" t="s">
        <v>159</v>
      </c>
      <c r="B110" s="58">
        <v>270.02999999999997</v>
      </c>
      <c r="C110" s="58">
        <v>270.02999999999997</v>
      </c>
      <c r="D110" s="58">
        <v>270.02999999999997</v>
      </c>
      <c r="E110" s="58">
        <v>100</v>
      </c>
    </row>
    <row r="111" spans="1:5" s="6" customFormat="1" ht="13.2">
      <c r="A111" s="83" t="s">
        <v>63</v>
      </c>
      <c r="B111" s="58">
        <v>270.02999999999997</v>
      </c>
      <c r="C111" s="58">
        <v>270.02999999999997</v>
      </c>
      <c r="D111" s="58">
        <v>270.02999999999997</v>
      </c>
      <c r="E111" s="58">
        <v>100</v>
      </c>
    </row>
    <row r="112" spans="1:5" s="6" customFormat="1" ht="13.2">
      <c r="A112" s="84" t="s">
        <v>65</v>
      </c>
      <c r="B112" s="85"/>
      <c r="C112" s="85"/>
      <c r="D112" s="86">
        <v>270.02999999999997</v>
      </c>
      <c r="E112" s="85"/>
    </row>
    <row r="113" spans="1:5" s="6" customFormat="1" ht="13.2">
      <c r="A113" s="62" t="s">
        <v>160</v>
      </c>
      <c r="B113" s="57">
        <v>6742.01</v>
      </c>
      <c r="C113" s="57">
        <v>6742.01</v>
      </c>
      <c r="D113" s="57">
        <v>7034.32</v>
      </c>
      <c r="E113" s="58">
        <v>104.34</v>
      </c>
    </row>
    <row r="114" spans="1:5" s="6" customFormat="1" ht="13.2">
      <c r="A114" s="83" t="s">
        <v>63</v>
      </c>
      <c r="B114" s="57">
        <v>3618.07</v>
      </c>
      <c r="C114" s="57">
        <v>3618.07</v>
      </c>
      <c r="D114" s="57">
        <v>4038.89</v>
      </c>
      <c r="E114" s="58">
        <v>111.63</v>
      </c>
    </row>
    <row r="115" spans="1:5" s="6" customFormat="1" ht="13.2">
      <c r="A115" s="84" t="s">
        <v>65</v>
      </c>
      <c r="B115" s="85"/>
      <c r="C115" s="85"/>
      <c r="D115" s="87">
        <v>1773.26</v>
      </c>
      <c r="E115" s="85"/>
    </row>
    <row r="116" spans="1:5" s="6" customFormat="1" ht="13.2">
      <c r="A116" s="84" t="s">
        <v>69</v>
      </c>
      <c r="B116" s="85"/>
      <c r="C116" s="85"/>
      <c r="D116" s="86">
        <v>900</v>
      </c>
      <c r="E116" s="85"/>
    </row>
    <row r="117" spans="1:5" s="6" customFormat="1" ht="13.2">
      <c r="A117" s="84" t="s">
        <v>71</v>
      </c>
      <c r="B117" s="85"/>
      <c r="C117" s="85"/>
      <c r="D117" s="87">
        <v>1365.63</v>
      </c>
      <c r="E117" s="85"/>
    </row>
    <row r="118" spans="1:5" s="6" customFormat="1" ht="13.2">
      <c r="A118" s="83" t="s">
        <v>72</v>
      </c>
      <c r="B118" s="57">
        <v>3123.94</v>
      </c>
      <c r="C118" s="57">
        <v>3123.94</v>
      </c>
      <c r="D118" s="57">
        <v>2995.43</v>
      </c>
      <c r="E118" s="58">
        <v>95.89</v>
      </c>
    </row>
    <row r="119" spans="1:5" s="6" customFormat="1" ht="13.2">
      <c r="A119" s="84" t="s">
        <v>74</v>
      </c>
      <c r="B119" s="85"/>
      <c r="C119" s="85"/>
      <c r="D119" s="86">
        <v>26.55</v>
      </c>
      <c r="E119" s="85"/>
    </row>
    <row r="120" spans="1:5" s="6" customFormat="1" ht="26.4">
      <c r="A120" s="84" t="s">
        <v>75</v>
      </c>
      <c r="B120" s="85"/>
      <c r="C120" s="85"/>
      <c r="D120" s="87">
        <v>2968.88</v>
      </c>
      <c r="E120" s="85"/>
    </row>
    <row r="121" spans="1:5" s="82" customFormat="1" ht="13.2">
      <c r="A121" s="79" t="s">
        <v>161</v>
      </c>
      <c r="B121" s="80">
        <v>3756.14</v>
      </c>
      <c r="C121" s="80">
        <v>3756.14</v>
      </c>
      <c r="D121" s="80">
        <v>2770.45</v>
      </c>
      <c r="E121" s="81">
        <v>73.760000000000005</v>
      </c>
    </row>
    <row r="122" spans="1:5" s="6" customFormat="1" ht="13.2">
      <c r="A122" s="62" t="s">
        <v>157</v>
      </c>
      <c r="B122" s="57">
        <v>1930</v>
      </c>
      <c r="C122" s="57">
        <v>1930</v>
      </c>
      <c r="D122" s="57">
        <v>1930</v>
      </c>
      <c r="E122" s="58">
        <v>100</v>
      </c>
    </row>
    <row r="123" spans="1:5" s="6" customFormat="1" ht="13.2">
      <c r="A123" s="83" t="s">
        <v>72</v>
      </c>
      <c r="B123" s="57">
        <v>1730</v>
      </c>
      <c r="C123" s="57">
        <v>1730</v>
      </c>
      <c r="D123" s="57">
        <v>1730</v>
      </c>
      <c r="E123" s="58">
        <v>100</v>
      </c>
    </row>
    <row r="124" spans="1:5" s="6" customFormat="1" ht="13.2">
      <c r="A124" s="84" t="s">
        <v>74</v>
      </c>
      <c r="B124" s="85"/>
      <c r="C124" s="85"/>
      <c r="D124" s="86">
        <v>531</v>
      </c>
      <c r="E124" s="85"/>
    </row>
    <row r="125" spans="1:5" s="6" customFormat="1" ht="13.2">
      <c r="A125" s="84" t="s">
        <v>79</v>
      </c>
      <c r="B125" s="85"/>
      <c r="C125" s="85"/>
      <c r="D125" s="87">
        <v>1064</v>
      </c>
      <c r="E125" s="85"/>
    </row>
    <row r="126" spans="1:5" s="6" customFormat="1" ht="13.2">
      <c r="A126" s="84" t="s">
        <v>83</v>
      </c>
      <c r="B126" s="85"/>
      <c r="C126" s="85"/>
      <c r="D126" s="86">
        <v>135</v>
      </c>
      <c r="E126" s="85"/>
    </row>
    <row r="127" spans="1:5" s="6" customFormat="1" ht="26.4">
      <c r="A127" s="83" t="s">
        <v>109</v>
      </c>
      <c r="B127" s="58">
        <v>200</v>
      </c>
      <c r="C127" s="58">
        <v>200</v>
      </c>
      <c r="D127" s="58">
        <v>200</v>
      </c>
      <c r="E127" s="58">
        <v>100</v>
      </c>
    </row>
    <row r="128" spans="1:5" s="6" customFormat="1" ht="13.2">
      <c r="A128" s="84" t="s">
        <v>114</v>
      </c>
      <c r="B128" s="85"/>
      <c r="C128" s="85"/>
      <c r="D128" s="86">
        <v>200</v>
      </c>
      <c r="E128" s="85"/>
    </row>
    <row r="129" spans="1:5" s="6" customFormat="1" ht="26.4">
      <c r="A129" s="62" t="s">
        <v>143</v>
      </c>
      <c r="B129" s="58">
        <v>26.55</v>
      </c>
      <c r="C129" s="58">
        <v>26.55</v>
      </c>
      <c r="D129" s="74"/>
      <c r="E129" s="74"/>
    </row>
    <row r="130" spans="1:5" s="6" customFormat="1" ht="13.2">
      <c r="A130" s="83" t="s">
        <v>72</v>
      </c>
      <c r="B130" s="58">
        <v>26.55</v>
      </c>
      <c r="C130" s="58">
        <v>26.55</v>
      </c>
      <c r="D130" s="74"/>
      <c r="E130" s="74"/>
    </row>
    <row r="131" spans="1:5" s="6" customFormat="1" ht="13.2">
      <c r="A131" s="62" t="s">
        <v>159</v>
      </c>
      <c r="B131" s="74"/>
      <c r="C131" s="74"/>
      <c r="D131" s="58">
        <v>76</v>
      </c>
      <c r="E131" s="74"/>
    </row>
    <row r="132" spans="1:5" s="6" customFormat="1" ht="13.2">
      <c r="A132" s="83" t="s">
        <v>72</v>
      </c>
      <c r="B132" s="74"/>
      <c r="C132" s="74"/>
      <c r="D132" s="58">
        <v>76</v>
      </c>
      <c r="E132" s="74"/>
    </row>
    <row r="133" spans="1:5" s="6" customFormat="1" ht="13.2">
      <c r="A133" s="84" t="s">
        <v>80</v>
      </c>
      <c r="B133" s="85"/>
      <c r="C133" s="85"/>
      <c r="D133" s="86">
        <v>76</v>
      </c>
      <c r="E133" s="85"/>
    </row>
    <row r="134" spans="1:5" s="6" customFormat="1" ht="13.2">
      <c r="A134" s="62" t="s">
        <v>147</v>
      </c>
      <c r="B134" s="58">
        <v>260</v>
      </c>
      <c r="C134" s="58">
        <v>260</v>
      </c>
      <c r="D134" s="58">
        <v>260</v>
      </c>
      <c r="E134" s="58">
        <v>100</v>
      </c>
    </row>
    <row r="135" spans="1:5" s="6" customFormat="1" ht="13.2">
      <c r="A135" s="83" t="s">
        <v>72</v>
      </c>
      <c r="B135" s="58">
        <v>260</v>
      </c>
      <c r="C135" s="58">
        <v>260</v>
      </c>
      <c r="D135" s="58">
        <v>260</v>
      </c>
      <c r="E135" s="58">
        <v>100</v>
      </c>
    </row>
    <row r="136" spans="1:5" s="6" customFormat="1" ht="13.2">
      <c r="A136" s="84" t="s">
        <v>74</v>
      </c>
      <c r="B136" s="85"/>
      <c r="C136" s="85"/>
      <c r="D136" s="86">
        <v>260</v>
      </c>
      <c r="E136" s="85"/>
    </row>
    <row r="137" spans="1:5" s="6" customFormat="1" ht="13.2">
      <c r="A137" s="62" t="s">
        <v>149</v>
      </c>
      <c r="B137" s="57">
        <v>1539.59</v>
      </c>
      <c r="C137" s="57">
        <v>1539.59</v>
      </c>
      <c r="D137" s="58">
        <v>504.45</v>
      </c>
      <c r="E137" s="58">
        <v>32.770000000000003</v>
      </c>
    </row>
    <row r="138" spans="1:5" s="6" customFormat="1" ht="13.2">
      <c r="A138" s="83" t="s">
        <v>72</v>
      </c>
      <c r="B138" s="57">
        <v>1539.59</v>
      </c>
      <c r="C138" s="57">
        <v>1539.59</v>
      </c>
      <c r="D138" s="58">
        <v>504.45</v>
      </c>
      <c r="E138" s="58">
        <v>32.770000000000003</v>
      </c>
    </row>
    <row r="139" spans="1:5" s="6" customFormat="1" ht="13.2">
      <c r="A139" s="84" t="s">
        <v>74</v>
      </c>
      <c r="B139" s="85"/>
      <c r="C139" s="85"/>
      <c r="D139" s="86">
        <v>504.45</v>
      </c>
      <c r="E139" s="85"/>
    </row>
    <row r="140" spans="1:5" s="82" customFormat="1" ht="13.2">
      <c r="A140" s="79" t="s">
        <v>162</v>
      </c>
      <c r="B140" s="80">
        <v>1479</v>
      </c>
      <c r="C140" s="80">
        <v>1479</v>
      </c>
      <c r="D140" s="80">
        <v>1391.5</v>
      </c>
      <c r="E140" s="81">
        <v>94.08</v>
      </c>
    </row>
    <row r="141" spans="1:5" s="6" customFormat="1" ht="13.2">
      <c r="A141" s="62" t="s">
        <v>157</v>
      </c>
      <c r="B141" s="57">
        <v>1479</v>
      </c>
      <c r="C141" s="57">
        <v>1479</v>
      </c>
      <c r="D141" s="57">
        <v>1391.5</v>
      </c>
      <c r="E141" s="58">
        <v>94.08</v>
      </c>
    </row>
    <row r="142" spans="1:5" s="6" customFormat="1" ht="13.2">
      <c r="A142" s="83" t="s">
        <v>72</v>
      </c>
      <c r="B142" s="57">
        <v>1479</v>
      </c>
      <c r="C142" s="57">
        <v>1479</v>
      </c>
      <c r="D142" s="57">
        <v>1391.5</v>
      </c>
      <c r="E142" s="58">
        <v>94.08</v>
      </c>
    </row>
    <row r="143" spans="1:5" s="6" customFormat="1" ht="13.2">
      <c r="A143" s="84" t="s">
        <v>86</v>
      </c>
      <c r="B143" s="85"/>
      <c r="C143" s="85"/>
      <c r="D143" s="86">
        <v>562.5</v>
      </c>
      <c r="E143" s="85"/>
    </row>
    <row r="144" spans="1:5" s="6" customFormat="1" ht="13.2">
      <c r="A144" s="84" t="s">
        <v>90</v>
      </c>
      <c r="B144" s="85"/>
      <c r="C144" s="85"/>
      <c r="D144" s="86">
        <v>829</v>
      </c>
      <c r="E144" s="85"/>
    </row>
    <row r="145" spans="1:5" s="82" customFormat="1" ht="26.4">
      <c r="A145" s="79" t="s">
        <v>163</v>
      </c>
      <c r="B145" s="81">
        <v>521.33000000000004</v>
      </c>
      <c r="C145" s="81">
        <v>521.33000000000004</v>
      </c>
      <c r="D145" s="81">
        <v>521.33000000000004</v>
      </c>
      <c r="E145" s="81">
        <v>100</v>
      </c>
    </row>
    <row r="146" spans="1:5" s="6" customFormat="1" ht="13.2">
      <c r="A146" s="62" t="s">
        <v>147</v>
      </c>
      <c r="B146" s="58">
        <v>521.33000000000004</v>
      </c>
      <c r="C146" s="58">
        <v>521.33000000000004</v>
      </c>
      <c r="D146" s="58">
        <v>521.33000000000004</v>
      </c>
      <c r="E146" s="58">
        <v>100</v>
      </c>
    </row>
    <row r="147" spans="1:5" s="6" customFormat="1" ht="13.2">
      <c r="A147" s="83" t="s">
        <v>105</v>
      </c>
      <c r="B147" s="58">
        <v>521.33000000000004</v>
      </c>
      <c r="C147" s="58">
        <v>521.33000000000004</v>
      </c>
      <c r="D147" s="58">
        <v>521.33000000000004</v>
      </c>
      <c r="E147" s="58">
        <v>100</v>
      </c>
    </row>
    <row r="148" spans="1:5" s="6" customFormat="1" ht="13.2">
      <c r="A148" s="84" t="s">
        <v>107</v>
      </c>
      <c r="B148" s="85"/>
      <c r="C148" s="85"/>
      <c r="D148" s="86">
        <v>521.33000000000004</v>
      </c>
      <c r="E148" s="85"/>
    </row>
    <row r="149" spans="1:5" s="6" customFormat="1" ht="26.4">
      <c r="A149" s="74" t="s">
        <v>164</v>
      </c>
      <c r="B149" s="57">
        <v>1328.82</v>
      </c>
      <c r="C149" s="57">
        <v>1328.82</v>
      </c>
      <c r="D149" s="57">
        <v>1328.81</v>
      </c>
      <c r="E149" s="58">
        <v>100</v>
      </c>
    </row>
    <row r="150" spans="1:5" s="82" customFormat="1" ht="13.2">
      <c r="A150" s="79" t="s">
        <v>165</v>
      </c>
      <c r="B150" s="80">
        <v>1328.82</v>
      </c>
      <c r="C150" s="80">
        <v>1328.82</v>
      </c>
      <c r="D150" s="80">
        <v>1328.81</v>
      </c>
      <c r="E150" s="81">
        <v>100</v>
      </c>
    </row>
    <row r="151" spans="1:5" s="6" customFormat="1" ht="13.2">
      <c r="A151" s="62" t="s">
        <v>157</v>
      </c>
      <c r="B151" s="57">
        <v>1293.1199999999999</v>
      </c>
      <c r="C151" s="57">
        <v>1293.1199999999999</v>
      </c>
      <c r="D151" s="57">
        <v>1293.1099999999999</v>
      </c>
      <c r="E151" s="58">
        <v>100</v>
      </c>
    </row>
    <row r="152" spans="1:5" s="6" customFormat="1" ht="13.2">
      <c r="A152" s="83" t="s">
        <v>72</v>
      </c>
      <c r="B152" s="57">
        <v>1293.1199999999999</v>
      </c>
      <c r="C152" s="57">
        <v>1293.1199999999999</v>
      </c>
      <c r="D152" s="57">
        <v>1293.1099999999999</v>
      </c>
      <c r="E152" s="58">
        <v>100</v>
      </c>
    </row>
    <row r="153" spans="1:5" s="6" customFormat="1" ht="13.2">
      <c r="A153" s="84" t="s">
        <v>79</v>
      </c>
      <c r="B153" s="85"/>
      <c r="C153" s="85"/>
      <c r="D153" s="86">
        <v>107</v>
      </c>
      <c r="E153" s="85"/>
    </row>
    <row r="154" spans="1:5" s="6" customFormat="1" ht="13.2">
      <c r="A154" s="84" t="s">
        <v>80</v>
      </c>
      <c r="B154" s="85"/>
      <c r="C154" s="85"/>
      <c r="D154" s="86">
        <v>268</v>
      </c>
      <c r="E154" s="85"/>
    </row>
    <row r="155" spans="1:5" s="6" customFormat="1" ht="26.4">
      <c r="A155" s="84" t="s">
        <v>96</v>
      </c>
      <c r="B155" s="85"/>
      <c r="C155" s="85"/>
      <c r="D155" s="86">
        <v>918.11</v>
      </c>
      <c r="E155" s="85"/>
    </row>
    <row r="156" spans="1:5" s="6" customFormat="1" ht="13.2">
      <c r="A156" s="62" t="s">
        <v>142</v>
      </c>
      <c r="B156" s="58">
        <v>35.700000000000003</v>
      </c>
      <c r="C156" s="58">
        <v>35.700000000000003</v>
      </c>
      <c r="D156" s="58">
        <v>35.700000000000003</v>
      </c>
      <c r="E156" s="58">
        <v>100</v>
      </c>
    </row>
    <row r="157" spans="1:5" s="6" customFormat="1" ht="13.2">
      <c r="A157" s="83" t="s">
        <v>72</v>
      </c>
      <c r="B157" s="58">
        <v>35.700000000000003</v>
      </c>
      <c r="C157" s="58">
        <v>35.700000000000003</v>
      </c>
      <c r="D157" s="58">
        <v>35.700000000000003</v>
      </c>
      <c r="E157" s="58">
        <v>100</v>
      </c>
    </row>
    <row r="158" spans="1:5" s="6" customFormat="1" ht="26.4">
      <c r="A158" s="84" t="s">
        <v>94</v>
      </c>
      <c r="B158" s="85"/>
      <c r="C158" s="85"/>
      <c r="D158" s="86">
        <v>35.700000000000003</v>
      </c>
      <c r="E158" s="85"/>
    </row>
    <row r="159" spans="1:5" s="6" customFormat="1" ht="26.4">
      <c r="A159" s="74" t="s">
        <v>166</v>
      </c>
      <c r="B159" s="57">
        <v>1079.17</v>
      </c>
      <c r="C159" s="57">
        <v>1079.17</v>
      </c>
      <c r="D159" s="58">
        <v>897.17</v>
      </c>
      <c r="E159" s="58">
        <v>83.14</v>
      </c>
    </row>
    <row r="160" spans="1:5" s="6" customFormat="1" ht="13.2">
      <c r="A160" s="88" t="s">
        <v>167</v>
      </c>
      <c r="B160" s="89">
        <v>1079.17</v>
      </c>
      <c r="C160" s="89">
        <v>1079.17</v>
      </c>
      <c r="D160" s="90">
        <v>897.17</v>
      </c>
      <c r="E160" s="90">
        <v>83.14</v>
      </c>
    </row>
    <row r="161" spans="1:5" s="6" customFormat="1" ht="13.2">
      <c r="A161" s="62" t="s">
        <v>142</v>
      </c>
      <c r="B161" s="58">
        <v>46.45</v>
      </c>
      <c r="C161" s="58">
        <v>46.45</v>
      </c>
      <c r="D161" s="74"/>
      <c r="E161" s="74"/>
    </row>
    <row r="162" spans="1:5" s="6" customFormat="1" ht="26.4">
      <c r="A162" s="83" t="s">
        <v>109</v>
      </c>
      <c r="B162" s="58">
        <v>46.45</v>
      </c>
      <c r="C162" s="58">
        <v>46.45</v>
      </c>
      <c r="D162" s="74"/>
      <c r="E162" s="74"/>
    </row>
    <row r="163" spans="1:5" s="6" customFormat="1" ht="26.4">
      <c r="A163" s="62" t="s">
        <v>143</v>
      </c>
      <c r="B163" s="58">
        <v>132.72</v>
      </c>
      <c r="C163" s="58">
        <v>132.72</v>
      </c>
      <c r="D163" s="58">
        <v>125.42</v>
      </c>
      <c r="E163" s="58">
        <v>94.5</v>
      </c>
    </row>
    <row r="164" spans="1:5" s="6" customFormat="1" ht="26.4">
      <c r="A164" s="83" t="s">
        <v>109</v>
      </c>
      <c r="B164" s="58">
        <v>132.72</v>
      </c>
      <c r="C164" s="58">
        <v>132.72</v>
      </c>
      <c r="D164" s="58">
        <v>125.42</v>
      </c>
      <c r="E164" s="58">
        <v>94.5</v>
      </c>
    </row>
    <row r="165" spans="1:5" s="6" customFormat="1" ht="13.2">
      <c r="A165" s="84" t="s">
        <v>114</v>
      </c>
      <c r="B165" s="85"/>
      <c r="C165" s="85"/>
      <c r="D165" s="86">
        <v>125.42</v>
      </c>
      <c r="E165" s="85"/>
    </row>
    <row r="166" spans="1:5" s="6" customFormat="1" ht="26.4">
      <c r="A166" s="62" t="s">
        <v>146</v>
      </c>
      <c r="B166" s="58">
        <v>900</v>
      </c>
      <c r="C166" s="58">
        <v>900</v>
      </c>
      <c r="D166" s="58">
        <v>468.75</v>
      </c>
      <c r="E166" s="58">
        <v>52.08</v>
      </c>
    </row>
    <row r="167" spans="1:5" s="6" customFormat="1" ht="26.4">
      <c r="A167" s="83" t="s">
        <v>109</v>
      </c>
      <c r="B167" s="58">
        <v>900</v>
      </c>
      <c r="C167" s="58">
        <v>900</v>
      </c>
      <c r="D167" s="58">
        <v>468.75</v>
      </c>
      <c r="E167" s="58">
        <v>52.08</v>
      </c>
    </row>
    <row r="168" spans="1:5" s="6" customFormat="1" ht="13.2">
      <c r="A168" s="84" t="s">
        <v>112</v>
      </c>
      <c r="B168" s="85"/>
      <c r="C168" s="85"/>
      <c r="D168" s="86">
        <v>468.75</v>
      </c>
      <c r="E168" s="85"/>
    </row>
    <row r="169" spans="1:5" s="6" customFormat="1" ht="13.2">
      <c r="A169" s="62" t="s">
        <v>147</v>
      </c>
      <c r="B169" s="74"/>
      <c r="C169" s="74"/>
      <c r="D169" s="58">
        <v>303</v>
      </c>
      <c r="E169" s="74"/>
    </row>
    <row r="170" spans="1:5" s="6" customFormat="1" ht="26.4">
      <c r="A170" s="83" t="s">
        <v>109</v>
      </c>
      <c r="B170" s="74"/>
      <c r="C170" s="74"/>
      <c r="D170" s="58">
        <v>303</v>
      </c>
      <c r="E170" s="74"/>
    </row>
    <row r="171" spans="1:5" s="6" customFormat="1" ht="13.2">
      <c r="A171" s="84" t="s">
        <v>114</v>
      </c>
      <c r="B171" s="85"/>
      <c r="C171" s="85"/>
      <c r="D171" s="86">
        <v>303</v>
      </c>
      <c r="E171" s="85"/>
    </row>
  </sheetData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7DE3-E526-4C23-9421-D9007EC76789}">
  <dimension ref="A1:G4"/>
  <sheetViews>
    <sheetView showGridLines="0" workbookViewId="0">
      <selection activeCell="D10" sqref="D10"/>
    </sheetView>
  </sheetViews>
  <sheetFormatPr defaultColWidth="9.109375" defaultRowHeight="11.4"/>
  <cols>
    <col min="1" max="1" width="33.6640625" style="61" customWidth="1"/>
    <col min="2" max="2" width="14.44140625" style="1" customWidth="1"/>
    <col min="3" max="4" width="16.33203125" style="1" customWidth="1"/>
    <col min="5" max="5" width="14.109375" style="1" customWidth="1"/>
    <col min="6" max="7" width="13.109375" style="1" customWidth="1"/>
    <col min="8" max="16384" width="9.109375" style="1"/>
  </cols>
  <sheetData>
    <row r="1" spans="1:7" s="51" customFormat="1" ht="63.6" thickBot="1">
      <c r="A1" s="50" t="s">
        <v>1</v>
      </c>
      <c r="B1" s="50" t="s">
        <v>178</v>
      </c>
      <c r="C1" s="50" t="s">
        <v>179</v>
      </c>
      <c r="D1" s="50" t="s">
        <v>180</v>
      </c>
      <c r="E1" s="50" t="s">
        <v>181</v>
      </c>
      <c r="F1" s="50" t="s">
        <v>37</v>
      </c>
      <c r="G1" s="50" t="s">
        <v>38</v>
      </c>
    </row>
    <row r="2" spans="1:7" s="6" customFormat="1" ht="13.2">
      <c r="A2" s="56" t="s">
        <v>134</v>
      </c>
      <c r="B2" s="57">
        <v>746416.46</v>
      </c>
      <c r="C2" s="57">
        <v>896369.16</v>
      </c>
      <c r="D2" s="57">
        <v>896773.16</v>
      </c>
      <c r="E2" s="57">
        <v>876383.7</v>
      </c>
      <c r="F2" s="58">
        <v>117.41</v>
      </c>
      <c r="G2" s="59">
        <v>97.73</v>
      </c>
    </row>
    <row r="3" spans="1:7" s="6" customFormat="1" ht="26.4">
      <c r="A3" s="56" t="s">
        <v>135</v>
      </c>
      <c r="B3" s="57">
        <v>746302.05</v>
      </c>
      <c r="C3" s="57">
        <v>893561.34</v>
      </c>
      <c r="D3" s="57">
        <v>893965.34</v>
      </c>
      <c r="E3" s="57">
        <v>873663.39</v>
      </c>
      <c r="F3" s="58">
        <v>117.07</v>
      </c>
      <c r="G3" s="59">
        <v>97.73</v>
      </c>
    </row>
    <row r="4" spans="1:7" s="6" customFormat="1" ht="26.4">
      <c r="A4" s="56" t="s">
        <v>136</v>
      </c>
      <c r="B4" s="58">
        <v>114.41</v>
      </c>
      <c r="C4" s="57">
        <v>2807.82</v>
      </c>
      <c r="D4" s="57">
        <v>2807.82</v>
      </c>
      <c r="E4" s="57">
        <v>2720.31</v>
      </c>
      <c r="F4" s="57">
        <v>2377.69</v>
      </c>
      <c r="G4" s="59">
        <v>96.88</v>
      </c>
    </row>
  </sheetData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 OPĆEG DIJELA</vt:lpstr>
      <vt:lpstr>EKONOMSKA KL.</vt:lpstr>
      <vt:lpstr>PO IZVORIMA</vt:lpstr>
      <vt:lpstr>PROGRAMSKA KL.</vt:lpstr>
      <vt:lpstr>FUNKCIJSKA KL.</vt:lpstr>
      <vt:lpstr>List1</vt:lpstr>
      <vt:lpstr>'EKONOMSKA KL.'!Podrucje_ispisa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Višnja Babić</cp:lastModifiedBy>
  <cp:lastPrinted>2024-03-16T08:44:11Z</cp:lastPrinted>
  <dcterms:created xsi:type="dcterms:W3CDTF">2022-07-19T20:33:42Z</dcterms:created>
  <dcterms:modified xsi:type="dcterms:W3CDTF">2024-03-25T22:33:54Z</dcterms:modified>
</cp:coreProperties>
</file>